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meedu-my.sharepoint.com/personal/vereszki_alexandra_erzsebet_kjk_bme_hu/Documents/Dokumentumok/Webre/"/>
    </mc:Choice>
  </mc:AlternateContent>
  <xr:revisionPtr revIDLastSave="0" documentId="8_{94E5179C-B19A-4F34-8BC9-E2EA0C838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érelem űrlap" sheetId="2" r:id="rId1"/>
    <sheet name="űrlap adatok" sheetId="1" r:id="rId2"/>
  </sheets>
  <definedNames>
    <definedName name="autonóm_járműirányítási_mérnöki_egyenes_bemenetek">'űrlap adatok'!$E$3:$E$10</definedName>
    <definedName name="autonóm_járműirányítási_mérnöki_specializációk">'űrlap adatok'!$E$33:$E$34</definedName>
    <definedName name="autonóm_járműirányítási_mérnöki_természettudományi_alapismeretek">'űrlap adatok'!$E$25</definedName>
    <definedName name="autonóm_járműirányítási_mérnöki_további_bemenetek">'űrlap adatok'!$E$13</definedName>
    <definedName name="járműmérnöki_egyenes_bemenetek">'űrlap adatok'!$B$3</definedName>
    <definedName name="járműmérnöki_specializációk">'űrlap adatok'!$B$33:$B$39</definedName>
    <definedName name="járműmérnöki_természettudományi_alapismeretek">'űrlap adatok'!$B$25</definedName>
    <definedName name="járműmérnöki_további_bemenetek">'űrlap adatok'!$B$13:$B$21</definedName>
    <definedName name="közlekedésmérnöki_egyenes_bemenetek">'űrlap adatok'!$C$3</definedName>
    <definedName name="közlekedésmérnöki_specializációk">'űrlap adatok'!$C$33:$C$38</definedName>
    <definedName name="közlekedésmérnöki_természettudományi_alapismeretek">'űrlap adatok'!$C$25</definedName>
    <definedName name="közlekedésmérnöki_további_bemenetek">'űrlap adatok'!$C$13:$C$22</definedName>
    <definedName name="logisztikai_mérnöki_egyenes_bemenetek">'űrlap adatok'!$D$3</definedName>
    <definedName name="logisztikai_mérnöki_specializációk">'űrlap adatok'!$D$33:$D$36</definedName>
    <definedName name="logisztikai_mérnöki_természettudományi_alapismeretek">'űrlap adatok'!$D$25</definedName>
    <definedName name="logisztikai_mérnöki_további_bemenetek">'űrlap adatok'!$D$13:$D$22</definedName>
    <definedName name="mesterképzési_szakok">'űrlap adatok'!$B$1:$E$1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D30" i="2"/>
  <c r="C29" i="2"/>
  <c r="D28" i="2"/>
  <c r="C27" i="2"/>
  <c r="D26" i="2"/>
  <c r="F17" i="2"/>
  <c r="F16" i="2"/>
  <c r="F15" i="2"/>
  <c r="B39" i="2" l="1"/>
</calcChain>
</file>

<file path=xl/sharedStrings.xml><?xml version="1.0" encoding="utf-8"?>
<sst xmlns="http://schemas.openxmlformats.org/spreadsheetml/2006/main" count="131" uniqueCount="89">
  <si>
    <t>járműmérnöki</t>
  </si>
  <si>
    <t>közlekedésmérnöki</t>
  </si>
  <si>
    <t>logisztikai mérnöki</t>
  </si>
  <si>
    <t>gépészmérnöki</t>
  </si>
  <si>
    <t>mechatronikai mérnöki</t>
  </si>
  <si>
    <t>biztonságtechnikai mérnöki</t>
  </si>
  <si>
    <t>had- és biztonságtechnikai mérnöki</t>
  </si>
  <si>
    <t>mérnökinformatikus</t>
  </si>
  <si>
    <t>mezőgazdasági és élelmiszer-ipari gépészmérnöki</t>
  </si>
  <si>
    <t>építőmérnöki</t>
  </si>
  <si>
    <t>könnyűipari mérnöki</t>
  </si>
  <si>
    <t>villamosmérnöki</t>
  </si>
  <si>
    <t>programtervező informatikus</t>
  </si>
  <si>
    <t>természettudományi alapismeretek</t>
  </si>
  <si>
    <t>elfogadott teljesített kredit küszöbérték</t>
  </si>
  <si>
    <t>minimum teljesített kredit küszöbérték</t>
  </si>
  <si>
    <t>szakspecifikus ismeretek</t>
  </si>
  <si>
    <t>matematika, kémia és anyagismeret, mechanika, hő- és áramlástan, elektrotechnika</t>
  </si>
  <si>
    <t xml:space="preserve">gazdasági és humán ismeretek </t>
  </si>
  <si>
    <t>közgazdaságtani és menedzsment ismeretek, környezetvédelem, minőségbiztosítás, munkavédelem, társadalomtudomány</t>
  </si>
  <si>
    <t>járművek és mobil gépek elemei, berendezései, felépítése és működése, közlekedési, logisztikai, üzemi szállítási rendszerek, informatika, műszaki tervezés, járműgyártási, javítási és fenntartási technológiák, irányítástechnika, közlekedési ismeretek, digitális technika, méréstechnika)</t>
  </si>
  <si>
    <t>járművek és mobil gépek felépítése és működése, közlekedési rendszerek, logisztikai rendszerek, üzemi szállítási rendszerek, számítástechnika, műszaki ábrázolás, jármű- és hajtáselemek, járműgyártás, javítás és fenntartás során felhasznált szerkezeti anyagok és technológiák, járművek hő- és áramlástechnikai berendezései, irányítástechnika, járműdinamika és hajtástechnika, közlekedési ismeretek</t>
  </si>
  <si>
    <t>járművek felépítése, elemei és működése, közlekedési ismeretek, technológiák, infrastruktúra, gazdaságtan, informatika, járműirányítás</t>
  </si>
  <si>
    <t>járművek, logisztikai gépek felépítése, elemei és működése, logisztikai ismeretek, technológiák, hálózatok, folyamatok, informatika, irányítástechnika</t>
  </si>
  <si>
    <t>természettudományi alapismeretek kredit</t>
  </si>
  <si>
    <t>gazdasági és humán ismeretek kredit</t>
  </si>
  <si>
    <t>szakspecifikus ismeretek kredit</t>
  </si>
  <si>
    <t>mesterképzési_szakok</t>
  </si>
  <si>
    <t>teljes kreditértékkel beszámítható alapképzési szakok</t>
  </si>
  <si>
    <t>figyelembe vehető további alapképzési szakok</t>
  </si>
  <si>
    <t>járműmérnöki_egyenes_bemenetek</t>
  </si>
  <si>
    <t>közlekedésmérnöki_egyenes_bemenetek</t>
  </si>
  <si>
    <t>logisztikai_mérnöki_egyenes_bemenetek</t>
  </si>
  <si>
    <t>logisztikai_mérnöki</t>
  </si>
  <si>
    <t>autonóm_járműirányítási_mérnöki</t>
  </si>
  <si>
    <t>autonóm_járműirányítási_mérnöki_egyenes_bemenetek</t>
  </si>
  <si>
    <t>járműmérnöki_további_bemenetek</t>
  </si>
  <si>
    <t>közlekedésmérnöki_további_bemenetek</t>
  </si>
  <si>
    <t>logisztikai_mérnöki_további_bemenetek</t>
  </si>
  <si>
    <t>autonóm_járműirányítási_mérnöki_további_bemenetek</t>
  </si>
  <si>
    <t>egyéb</t>
  </si>
  <si>
    <t>járműmérnöki_specializációk</t>
  </si>
  <si>
    <t>közlekedésmérnöki_specializációk</t>
  </si>
  <si>
    <t>logisztikai_mérnöki_specializációk</t>
  </si>
  <si>
    <t>autonóm_járműirányítási_mérnöki_specializációk</t>
  </si>
  <si>
    <t>autómérnöki</t>
  </si>
  <si>
    <t>repülőmérnöki</t>
  </si>
  <si>
    <t>hajómérnöki</t>
  </si>
  <si>
    <t>közlekedésautomatizálási</t>
  </si>
  <si>
    <t>air traffic management</t>
  </si>
  <si>
    <t>közlekedési mérnök-menedzsment</t>
  </si>
  <si>
    <t>közlekedési rendszerek</t>
  </si>
  <si>
    <t>szállítmányozás</t>
  </si>
  <si>
    <t>autonóm járműirányítási mérnöki</t>
  </si>
  <si>
    <t>A kérelmet benyújtó jelentkező neve:</t>
  </si>
  <si>
    <t>Anyja neve:</t>
  </si>
  <si>
    <t>Születési hely, dátum:</t>
  </si>
  <si>
    <t>Melyik szakra, és azon belül melyik specializációra kívánja az eljárást kezdeményezni?</t>
  </si>
  <si>
    <t>Bemeneti követelmények beazonosítása</t>
  </si>
  <si>
    <t>A felvételi eljárásban megjelölt mesterképzési szak</t>
  </si>
  <si>
    <t>A választott mesterképzési szak:</t>
  </si>
  <si>
    <t>annak választandó specializációja:</t>
  </si>
  <si>
    <t>ezen belül milyen specializáción/szakirányon végzett?</t>
  </si>
  <si>
    <t>Melyik felsőoktatási intézményben szerezte alapszakos oklevelét?</t>
  </si>
  <si>
    <t>A kapcsolódó, vizsgálandó bemeneti szak (válasszon a legördülő menüből):</t>
  </si>
  <si>
    <t>Válasszon a legördülő menükből!</t>
  </si>
  <si>
    <t>1.</t>
  </si>
  <si>
    <t>2.</t>
  </si>
  <si>
    <t>3.</t>
  </si>
  <si>
    <t>A felsőoktatási intézmény melyik karán szerezte alapszakos oklevelét?</t>
  </si>
  <si>
    <t>Melyik évben tett sikeres záróvizsgát?</t>
  </si>
  <si>
    <t>Kérjük csak a sárga háttérszínnel jelölt cellákat töltse ki!</t>
  </si>
  <si>
    <t>gazdasági és humán ismeretek</t>
  </si>
  <si>
    <t>Min. teljesített kreditérték:</t>
  </si>
  <si>
    <t>Tématerületek, témakörök:</t>
  </si>
  <si>
    <t>Egy eljárás keretében, egy szakon belül, max. három specializációra irányulhat a kérelme.</t>
  </si>
  <si>
    <t>A képzési és kimeneti követelményekről szóló jogszabály szerint a megjelölt mester-
képzési szak esetében az alábbi megszerzett kreditértékek teljesülését kell megvizsgálni:</t>
  </si>
  <si>
    <t>A képzési és kimeneti követelményekről szóló jogszabály értelmében be kell, hogy azonosítsuk a kérelmező korábbi tanulmányait, ehhez kérjük válassza ki a fenti szakhoz rendelhető alapszakos képzettségét, amire tekintettel kéri az eljárás lefolytatását.</t>
  </si>
  <si>
    <t>KÉRJÜK A KITÖLTÖTT ŰRLAPOT PDF FORMÁTUMBAN A MELLÉKLETÉVEL EGYÜTT KÜLDJE MEG A DÉKÁNI HIVATAL EMAIL CÍMÉRE!</t>
  </si>
  <si>
    <t>Kötelezően mellékelendő az alapszakos tanulmányait igazoló hiteles tantárgyteljesítési lap!</t>
  </si>
  <si>
    <t>2025A felvételi eljárás</t>
  </si>
  <si>
    <t>járműgyártó és javító mérnöki</t>
  </si>
  <si>
    <t>vasúti jármű mérnöki</t>
  </si>
  <si>
    <t>élettartam tervező mérnöki</t>
  </si>
  <si>
    <t>operáció irányítás</t>
  </si>
  <si>
    <t>logisztikai automatizálás</t>
  </si>
  <si>
    <t>4.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</si>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</sst>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/>
      <sz val="10.5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0" xfId="0" quotePrefix="1"/>
    <xf numFmtId="0" fontId="8" fillId="0" borderId="0" xfId="0" applyFont="1"/>
    <xf numFmtId="0" fontId="0" fillId="2" borderId="5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ál" xfId="0" builtinId="0"/>
  </cellStyles>
  <dxfs count="3">
    <dxf>
      <fill>
        <patternFill>
          <bgColor rgb="FFFF0000"/>
        </patternFill>
      </fill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2"/>
  <sheetViews>
    <sheetView tabSelected="1" workbookViewId="0">
      <selection activeCell="E17" sqref="E17"/>
    </sheetView>
  </sheetViews>
  <sheetFormatPr defaultRowHeight="15" x14ac:dyDescent="0.25"/>
  <cols>
    <col min="1" max="1" width="4.28515625" customWidth="1"/>
    <col min="2" max="2" width="2.5703125" customWidth="1"/>
    <col min="3" max="3" width="37.42578125" customWidth="1"/>
    <col min="4" max="4" width="2.140625" customWidth="1"/>
    <col min="5" max="5" width="38.5703125" customWidth="1"/>
    <col min="6" max="6" width="4.28515625" customWidth="1"/>
    <col min="7" max="7" width="24.28515625" bestFit="1" customWidth="1"/>
    <col min="8" max="8" width="23.5703125" bestFit="1" customWidth="1"/>
  </cols>
  <sheetData>
    <row r="2" spans="1:9" ht="15" customHeight="1" x14ac:dyDescent="0.35">
      <c r="A2" s="3"/>
      <c r="B2" s="32" t="s">
        <v>80</v>
      </c>
      <c r="C2" s="32"/>
      <c r="D2" s="32"/>
      <c r="E2" s="32"/>
      <c r="G2" s="4"/>
      <c r="H2" s="4"/>
      <c r="I2" s="4"/>
    </row>
    <row r="3" spans="1:9" ht="11.25" customHeight="1" x14ac:dyDescent="0.35">
      <c r="A3" s="3"/>
      <c r="B3" s="6"/>
      <c r="C3" s="6"/>
      <c r="D3" s="6"/>
      <c r="E3" s="6"/>
      <c r="G3" s="4"/>
      <c r="H3" s="4"/>
      <c r="I3" s="4"/>
    </row>
    <row r="4" spans="1:9" ht="15" customHeight="1" x14ac:dyDescent="0.35">
      <c r="A4" s="3"/>
      <c r="B4" s="22" t="s">
        <v>71</v>
      </c>
      <c r="C4" s="22"/>
      <c r="D4" s="22"/>
      <c r="E4" s="22"/>
      <c r="G4" s="4"/>
      <c r="H4" s="4"/>
      <c r="I4" s="4"/>
    </row>
    <row r="5" spans="1:9" ht="11.25" customHeight="1" x14ac:dyDescent="0.35">
      <c r="B5" s="5"/>
      <c r="C5" s="5"/>
      <c r="D5" s="5"/>
      <c r="E5" s="5"/>
      <c r="G5" s="4"/>
      <c r="H5" s="4"/>
      <c r="I5" s="4"/>
    </row>
    <row r="6" spans="1:9" ht="15" customHeight="1" x14ac:dyDescent="0.35">
      <c r="B6" s="23" t="s">
        <v>54</v>
      </c>
      <c r="C6" s="23"/>
      <c r="D6" s="23"/>
      <c r="E6" s="10"/>
      <c r="G6" s="4"/>
      <c r="H6" s="4"/>
      <c r="I6" s="4"/>
    </row>
    <row r="7" spans="1:9" ht="15" customHeight="1" x14ac:dyDescent="0.35">
      <c r="B7" s="23" t="s">
        <v>56</v>
      </c>
      <c r="C7" s="23"/>
      <c r="D7" s="23"/>
      <c r="E7" s="10"/>
      <c r="G7" s="4"/>
      <c r="H7" s="4"/>
      <c r="I7" s="4"/>
    </row>
    <row r="8" spans="1:9" ht="15" customHeight="1" x14ac:dyDescent="0.35">
      <c r="B8" s="23" t="s">
        <v>55</v>
      </c>
      <c r="C8" s="23"/>
      <c r="D8" s="23"/>
      <c r="E8" s="10"/>
      <c r="G8" s="4"/>
      <c r="H8" s="4"/>
      <c r="I8" s="4"/>
    </row>
    <row r="9" spans="1:9" ht="11.25" customHeight="1" x14ac:dyDescent="0.25">
      <c r="B9" s="9"/>
      <c r="C9" s="9"/>
      <c r="D9" s="9"/>
      <c r="E9" s="9"/>
    </row>
    <row r="10" spans="1:9" x14ac:dyDescent="0.25">
      <c r="B10" s="32" t="s">
        <v>59</v>
      </c>
      <c r="C10" s="32"/>
      <c r="D10" s="32"/>
      <c r="E10" s="32"/>
    </row>
    <row r="11" spans="1:9" x14ac:dyDescent="0.25">
      <c r="B11" s="18" t="s">
        <v>57</v>
      </c>
      <c r="C11" s="18"/>
      <c r="D11" s="18"/>
      <c r="E11" s="18"/>
    </row>
    <row r="12" spans="1:9" x14ac:dyDescent="0.25">
      <c r="B12" s="33" t="s">
        <v>75</v>
      </c>
      <c r="C12" s="33"/>
      <c r="D12" s="33"/>
      <c r="E12" s="33"/>
    </row>
    <row r="13" spans="1:9" x14ac:dyDescent="0.25">
      <c r="B13" s="49" t="s">
        <v>65</v>
      </c>
      <c r="C13" s="49"/>
      <c r="D13" s="49"/>
      <c r="E13" s="49"/>
    </row>
    <row r="14" spans="1:9" x14ac:dyDescent="0.25">
      <c r="B14" s="34" t="s">
        <v>60</v>
      </c>
      <c r="C14" s="34"/>
      <c r="D14" s="50" t="s">
        <v>61</v>
      </c>
      <c r="E14" s="51"/>
    </row>
    <row r="15" spans="1:9" x14ac:dyDescent="0.25">
      <c r="B15" s="26" t="s">
        <v>1</v>
      </c>
      <c r="C15" s="27"/>
      <c r="D15" s="15" t="s">
        <v>66</v>
      </c>
      <c r="E15" s="7"/>
      <c r="F15" s="14" t="str">
        <f ca="1">IF(OR(E15="",COUNTIF(INDIRECT(CONCATENATE($B$15,"_specializációk")),E15)),"","HIBÁS VÁLASZTÁS!")</f>
        <v/>
      </c>
    </row>
    <row r="16" spans="1:9" x14ac:dyDescent="0.25">
      <c r="B16" s="28"/>
      <c r="C16" s="29"/>
      <c r="D16" s="15" t="s">
        <v>67</v>
      </c>
      <c r="E16" s="7"/>
      <c r="F16" s="14" t="str">
        <f t="shared" ref="F16:F17" ca="1" si="0">IF(OR(E16="",COUNTIF(INDIRECT(CONCATENATE($B$15,"_specializációk")),E16)),"","HIBÁS VÁLASZTÁS!")</f>
        <v/>
      </c>
    </row>
    <row r="17" spans="2:8" x14ac:dyDescent="0.25">
      <c r="B17" s="28"/>
      <c r="C17" s="29"/>
      <c r="D17" s="15" t="s">
        <v>68</v>
      </c>
      <c r="E17" s="7"/>
      <c r="F17" s="14" t="str">
        <f t="shared" ca="1" si="0"/>
        <v/>
      </c>
      <c r="H17" s="13"/>
    </row>
    <row r="18" spans="2:8" x14ac:dyDescent="0.25">
      <c r="B18" s="28"/>
      <c r="C18" s="29"/>
      <c r="D18" s="15" t="s">
        <v>86</v>
      </c>
      <c r="E18" s="7"/>
      <c r="F18" s="14"/>
      <c r="H18" s="13"/>
    </row>
    <row r="19" spans="2:8" x14ac:dyDescent="0.25">
      <c r="B19" s="28"/>
      <c r="C19" s="29"/>
      <c r="D19" s="15" t="s">
        <v>87</v>
      </c>
      <c r="E19" s="7"/>
      <c r="F19" s="14"/>
      <c r="H19" s="13"/>
    </row>
    <row r="20" spans="2:8" x14ac:dyDescent="0.25">
      <c r="B20" s="30"/>
      <c r="C20" s="31"/>
      <c r="D20" s="15" t="s">
        <v>88</v>
      </c>
      <c r="E20" s="7"/>
      <c r="F20" s="14"/>
      <c r="H20" s="13"/>
    </row>
    <row r="21" spans="2:8" ht="11.25" customHeight="1" x14ac:dyDescent="0.25"/>
    <row r="22" spans="2:8" ht="10.5" customHeight="1" x14ac:dyDescent="0.25">
      <c r="B22" s="24" t="s">
        <v>76</v>
      </c>
      <c r="C22" s="25"/>
      <c r="D22" s="25"/>
      <c r="E22" s="25"/>
    </row>
    <row r="23" spans="2:8" ht="10.5" customHeight="1" x14ac:dyDescent="0.25">
      <c r="B23" s="25"/>
      <c r="C23" s="25"/>
      <c r="D23" s="25"/>
      <c r="E23" s="25"/>
    </row>
    <row r="24" spans="2:8" ht="10.5" customHeight="1" x14ac:dyDescent="0.25">
      <c r="B24" s="25"/>
      <c r="C24" s="25"/>
      <c r="D24" s="25"/>
      <c r="E24" s="25"/>
    </row>
    <row r="25" spans="2:8" x14ac:dyDescent="0.25">
      <c r="B25" s="43" t="s">
        <v>74</v>
      </c>
      <c r="C25" s="43"/>
      <c r="D25" s="40" t="s">
        <v>73</v>
      </c>
      <c r="E25" s="41"/>
    </row>
    <row r="26" spans="2:8" ht="22.5" customHeight="1" x14ac:dyDescent="0.25">
      <c r="B26" s="11" t="s">
        <v>66</v>
      </c>
      <c r="C26" s="11" t="s">
        <v>13</v>
      </c>
      <c r="D26" s="42">
        <f>HLOOKUP(B15,'űrlap adatok'!B1:F49,26,FALSE)</f>
        <v>20</v>
      </c>
      <c r="E26" s="42"/>
    </row>
    <row r="27" spans="2:8" ht="22.5" customHeight="1" x14ac:dyDescent="0.25">
      <c r="B27" s="11"/>
      <c r="C27" s="46" t="str">
        <f>HLOOKUP(B15,'űrlap adatok'!B1:F49,25,FALSE)</f>
        <v>matematika, kémia és anyagismeret, mechanika, hő- és áramlástan, elektrotechnika</v>
      </c>
      <c r="D27" s="47"/>
      <c r="E27" s="48"/>
    </row>
    <row r="28" spans="2:8" ht="22.5" customHeight="1" x14ac:dyDescent="0.25">
      <c r="B28" s="11" t="s">
        <v>67</v>
      </c>
      <c r="C28" s="11" t="s">
        <v>72</v>
      </c>
      <c r="D28" s="44">
        <f>HLOOKUP(B15,'űrlap adatok'!B1:F49,28,FALSE)</f>
        <v>10</v>
      </c>
      <c r="E28" s="45"/>
    </row>
    <row r="29" spans="2:8" ht="37.5" customHeight="1" x14ac:dyDescent="0.25">
      <c r="B29" s="11"/>
      <c r="C29" s="35" t="str">
        <f>HLOOKUP(B15,'űrlap adatok'!B1:F49,27,FALSE)</f>
        <v>közgazdaságtani és menedzsment ismeretek, környezetvédelem, minőségbiztosítás, munkavédelem, társadalomtudomány</v>
      </c>
      <c r="D29" s="36"/>
      <c r="E29" s="37"/>
    </row>
    <row r="30" spans="2:8" ht="22.5" customHeight="1" x14ac:dyDescent="0.25">
      <c r="B30" s="11" t="s">
        <v>68</v>
      </c>
      <c r="C30" s="11" t="s">
        <v>16</v>
      </c>
      <c r="D30" s="44">
        <f>HLOOKUP(B15,'űrlap adatok'!B1:F49,30,FALSE)</f>
        <v>40</v>
      </c>
      <c r="E30" s="45"/>
    </row>
    <row r="31" spans="2:8" ht="82.5" customHeight="1" x14ac:dyDescent="0.25">
      <c r="B31" s="12"/>
      <c r="C31" s="35" t="str">
        <f>HLOOKUP(B15,'űrlap adatok'!B1:F49,29,FALSE)</f>
        <v>járművek felépítése, elemei és működése, közlekedési ismeretek, technológiák, infrastruktúra, gazdaságtan, informatika, járműirányítás</v>
      </c>
      <c r="D31" s="36"/>
      <c r="E31" s="37"/>
    </row>
    <row r="32" spans="2:8" ht="11.25" customHeight="1" x14ac:dyDescent="0.25"/>
    <row r="33" spans="2:5" x14ac:dyDescent="0.25">
      <c r="B33" s="32" t="s">
        <v>58</v>
      </c>
      <c r="C33" s="32"/>
      <c r="D33" s="32"/>
      <c r="E33" s="32"/>
    </row>
    <row r="34" spans="2:5" x14ac:dyDescent="0.25">
      <c r="B34" s="38" t="s">
        <v>77</v>
      </c>
      <c r="C34" s="38"/>
      <c r="D34" s="38"/>
      <c r="E34" s="38"/>
    </row>
    <row r="35" spans="2:5" x14ac:dyDescent="0.25">
      <c r="B35" s="38"/>
      <c r="C35" s="38"/>
      <c r="D35" s="38"/>
      <c r="E35" s="38"/>
    </row>
    <row r="36" spans="2:5" x14ac:dyDescent="0.25">
      <c r="B36" s="39"/>
      <c r="C36" s="39"/>
      <c r="D36" s="39"/>
      <c r="E36" s="39"/>
    </row>
    <row r="37" spans="2:5" x14ac:dyDescent="0.25">
      <c r="B37" s="34" t="s">
        <v>64</v>
      </c>
      <c r="C37" s="34"/>
      <c r="D37" s="34"/>
      <c r="E37" s="34"/>
    </row>
    <row r="38" spans="2:5" x14ac:dyDescent="0.25">
      <c r="B38" s="52"/>
      <c r="C38" s="52"/>
      <c r="D38" s="52"/>
      <c r="E38" s="52"/>
    </row>
    <row r="39" spans="2:5" x14ac:dyDescent="0.25">
      <c r="B39" t="str">
        <f>IF(B38="egyéb","Kérjük adja meg pontosan az oklevelében szereplő végzettségét:","")</f>
        <v/>
      </c>
      <c r="C39" s="8"/>
      <c r="D39" s="8"/>
      <c r="E39" s="8"/>
    </row>
    <row r="40" spans="2:5" x14ac:dyDescent="0.25">
      <c r="B40" s="18"/>
      <c r="C40" s="18"/>
      <c r="D40" s="18"/>
      <c r="E40" s="18"/>
    </row>
    <row r="41" spans="2:5" x14ac:dyDescent="0.25">
      <c r="B41" s="18" t="s">
        <v>62</v>
      </c>
      <c r="C41" s="18"/>
      <c r="D41" s="18"/>
      <c r="E41" s="18"/>
    </row>
    <row r="42" spans="2:5" x14ac:dyDescent="0.25">
      <c r="B42" s="19"/>
      <c r="C42" s="20"/>
      <c r="D42" s="20"/>
      <c r="E42" s="21"/>
    </row>
    <row r="43" spans="2:5" x14ac:dyDescent="0.25">
      <c r="B43" s="18" t="s">
        <v>63</v>
      </c>
      <c r="C43" s="18"/>
      <c r="D43" s="18"/>
      <c r="E43" s="18"/>
    </row>
    <row r="44" spans="2:5" x14ac:dyDescent="0.25">
      <c r="B44" s="19"/>
      <c r="C44" s="20"/>
      <c r="D44" s="20"/>
      <c r="E44" s="21"/>
    </row>
    <row r="45" spans="2:5" x14ac:dyDescent="0.25">
      <c r="B45" s="18" t="s">
        <v>69</v>
      </c>
      <c r="C45" s="18"/>
      <c r="D45" s="18"/>
      <c r="E45" s="18"/>
    </row>
    <row r="46" spans="2:5" x14ac:dyDescent="0.25">
      <c r="B46" s="19"/>
      <c r="C46" s="20"/>
      <c r="D46" s="20"/>
      <c r="E46" s="21"/>
    </row>
    <row r="47" spans="2:5" x14ac:dyDescent="0.25">
      <c r="B47" s="18" t="s">
        <v>70</v>
      </c>
      <c r="C47" s="18"/>
      <c r="D47" s="18"/>
      <c r="E47" s="18"/>
    </row>
    <row r="48" spans="2:5" x14ac:dyDescent="0.25">
      <c r="B48" s="19"/>
      <c r="C48" s="20"/>
      <c r="D48" s="20"/>
      <c r="E48" s="21"/>
    </row>
    <row r="50" spans="2:5" x14ac:dyDescent="0.25">
      <c r="B50" s="17" t="s">
        <v>79</v>
      </c>
      <c r="C50" s="17"/>
      <c r="D50" s="17"/>
      <c r="E50" s="17"/>
    </row>
    <row r="51" spans="2:5" x14ac:dyDescent="0.25">
      <c r="B51" s="16" t="s">
        <v>78</v>
      </c>
      <c r="C51" s="16"/>
      <c r="D51" s="16"/>
      <c r="E51" s="16"/>
    </row>
    <row r="52" spans="2:5" x14ac:dyDescent="0.25">
      <c r="B52" s="16"/>
      <c r="C52" s="16"/>
      <c r="D52" s="16"/>
      <c r="E52" s="16"/>
    </row>
  </sheetData>
  <mergeCells count="36">
    <mergeCell ref="B42:E42"/>
    <mergeCell ref="B43:E43"/>
    <mergeCell ref="B44:E44"/>
    <mergeCell ref="B13:E13"/>
    <mergeCell ref="B14:C14"/>
    <mergeCell ref="D14:E14"/>
    <mergeCell ref="B41:E41"/>
    <mergeCell ref="B38:E38"/>
    <mergeCell ref="B40:E40"/>
    <mergeCell ref="B2:E2"/>
    <mergeCell ref="B12:E12"/>
    <mergeCell ref="B10:E10"/>
    <mergeCell ref="B11:E11"/>
    <mergeCell ref="B37:E37"/>
    <mergeCell ref="B33:E33"/>
    <mergeCell ref="C29:E29"/>
    <mergeCell ref="C31:E31"/>
    <mergeCell ref="B34:E36"/>
    <mergeCell ref="D25:E25"/>
    <mergeCell ref="D26:E26"/>
    <mergeCell ref="B25:C25"/>
    <mergeCell ref="D28:E28"/>
    <mergeCell ref="D30:E30"/>
    <mergeCell ref="C27:E27"/>
    <mergeCell ref="B4:E4"/>
    <mergeCell ref="B6:D6"/>
    <mergeCell ref="B7:D7"/>
    <mergeCell ref="B8:D8"/>
    <mergeCell ref="B22:E24"/>
    <mergeCell ref="B15:C20"/>
    <mergeCell ref="B51:E52"/>
    <mergeCell ref="B50:E50"/>
    <mergeCell ref="B45:E45"/>
    <mergeCell ref="B46:E46"/>
    <mergeCell ref="B47:E47"/>
    <mergeCell ref="B48:E48"/>
  </mergeCells>
  <conditionalFormatting sqref="B38">
    <cfRule type="expression" dxfId="2" priority="10">
      <formula>"B25=""egyéb"""</formula>
    </cfRule>
  </conditionalFormatting>
  <conditionalFormatting sqref="B40:E40">
    <cfRule type="expression" dxfId="1" priority="5">
      <formula>IF(B38="egyéb",1,0)</formula>
    </cfRule>
  </conditionalFormatting>
  <conditionalFormatting sqref="E15:E20">
    <cfRule type="expression" dxfId="0" priority="1">
      <formula>IF(OR(E15="",COUNTIF(INDIRECT(CONCATENATE($B$15,"_specializációk")),E15)),0,1)</formula>
    </cfRule>
  </conditionalFormatting>
  <dataValidations count="8">
    <dataValidation type="list" allowBlank="1" showInputMessage="1" showErrorMessage="1" sqref="B15" xr:uid="{00000000-0002-0000-0000-000000000000}">
      <formula1>mesterképzési_szakok</formula1>
    </dataValidation>
    <dataValidation type="list" allowBlank="1" showInputMessage="1" showErrorMessage="1" sqref="E16" xr:uid="{00000000-0002-0000-0000-000001000000}">
      <formula1>INDIRECT(CONCATENATE(B15,"_specializációk"))</formula1>
    </dataValidation>
    <dataValidation type="list" allowBlank="1" showInputMessage="1" showErrorMessage="1" sqref="B38" xr:uid="{00000000-0002-0000-0000-000002000000}">
      <formula1>INDIRECT(CONCATENATE(B15,"_további_bemenetek"))</formula1>
    </dataValidation>
    <dataValidation type="list" allowBlank="1" showInputMessage="1" showErrorMessage="1" sqref="E15" xr:uid="{00000000-0002-0000-0000-000003000000}">
      <formula1>INDIRECT(CONCATENATE(B15,"_specializációk"))</formula1>
    </dataValidation>
    <dataValidation type="list" allowBlank="1" showInputMessage="1" showErrorMessage="1" sqref="E19" xr:uid="{00000000-0002-0000-0000-000004000000}">
      <formula1>INDIRECT(CONCATENATE(B15,"_specializációk"))</formula1>
    </dataValidation>
    <dataValidation type="list" allowBlank="1" showInputMessage="1" showErrorMessage="1" sqref="E17" xr:uid="{00000000-0002-0000-0000-000005000000}">
      <formula1>INDIRECT(CONCATENATE(B15,"_specializációk"))</formula1>
    </dataValidation>
    <dataValidation type="list" allowBlank="1" showInputMessage="1" showErrorMessage="1" sqref="E18" xr:uid="{00000000-0002-0000-0000-000006000000}">
      <formula1>INDIRECT(CONCATENATE(B15,"_specializációk"))</formula1>
    </dataValidation>
    <dataValidation type="list" allowBlank="1" showInputMessage="1" showErrorMessage="1" sqref="E20" xr:uid="{00000000-0002-0000-0000-000007000000}">
      <formula1>INDIRECT(CONCATENATE(B15,"_specializációk"))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scale="94" orientation="portrait" r:id="rId1"/>
  <headerFooter>
    <oddHeader>&amp;C&amp;"-,Félkövér"KÉRELEM&amp;"-,Normál"
mesterképzésre való jelentkezés keretén belül lefolytatandó kreditelismerési eljárásra</oddHeader>
    <oddFooter>&amp;CBME Közlekedésmérnöki és Járműmérnöki Kar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="85" zoomScaleNormal="85" workbookViewId="0">
      <pane ySplit="1" topLeftCell="A29" activePane="bottomLeft" state="frozen"/>
      <selection pane="bottomLeft" activeCell="B40" sqref="B40"/>
    </sheetView>
  </sheetViews>
  <sheetFormatPr defaultRowHeight="15" x14ac:dyDescent="0.25"/>
  <cols>
    <col min="1" max="1" width="52.85546875" bestFit="1" customWidth="1"/>
    <col min="2" max="2" width="46.42578125" bestFit="1" customWidth="1"/>
    <col min="3" max="3" width="33" bestFit="1" customWidth="1"/>
    <col min="4" max="4" width="46.42578125" bestFit="1" customWidth="1"/>
    <col min="5" max="5" width="35.5703125" bestFit="1" customWidth="1"/>
  </cols>
  <sheetData>
    <row r="1" spans="1:5" x14ac:dyDescent="0.25">
      <c r="A1" t="s">
        <v>27</v>
      </c>
      <c r="B1" t="s">
        <v>0</v>
      </c>
      <c r="C1" t="s">
        <v>1</v>
      </c>
      <c r="D1" t="s">
        <v>33</v>
      </c>
      <c r="E1" t="s">
        <v>34</v>
      </c>
    </row>
    <row r="2" spans="1:5" x14ac:dyDescent="0.25">
      <c r="A2" t="s">
        <v>28</v>
      </c>
      <c r="B2" t="s">
        <v>30</v>
      </c>
      <c r="C2" t="s">
        <v>31</v>
      </c>
      <c r="D2" t="s">
        <v>32</v>
      </c>
      <c r="E2" t="s">
        <v>35</v>
      </c>
    </row>
    <row r="3" spans="1:5" x14ac:dyDescent="0.25">
      <c r="B3" t="s">
        <v>0</v>
      </c>
      <c r="C3" t="s">
        <v>1</v>
      </c>
      <c r="D3" t="s">
        <v>2</v>
      </c>
      <c r="E3" t="s">
        <v>0</v>
      </c>
    </row>
    <row r="4" spans="1:5" x14ac:dyDescent="0.25">
      <c r="E4" t="s">
        <v>11</v>
      </c>
    </row>
    <row r="5" spans="1:5" x14ac:dyDescent="0.25">
      <c r="E5" t="s">
        <v>4</v>
      </c>
    </row>
    <row r="6" spans="1:5" x14ac:dyDescent="0.25">
      <c r="E6" t="s">
        <v>1</v>
      </c>
    </row>
    <row r="7" spans="1:5" x14ac:dyDescent="0.25">
      <c r="E7" t="s">
        <v>3</v>
      </c>
    </row>
    <row r="8" spans="1:5" x14ac:dyDescent="0.25">
      <c r="E8" t="s">
        <v>2</v>
      </c>
    </row>
    <row r="9" spans="1:5" x14ac:dyDescent="0.25">
      <c r="E9" t="s">
        <v>7</v>
      </c>
    </row>
    <row r="10" spans="1:5" x14ac:dyDescent="0.25">
      <c r="E10" t="s">
        <v>12</v>
      </c>
    </row>
    <row r="12" spans="1:5" x14ac:dyDescent="0.25">
      <c r="A12" t="s">
        <v>29</v>
      </c>
      <c r="B12" t="s">
        <v>36</v>
      </c>
      <c r="C12" t="s">
        <v>37</v>
      </c>
      <c r="D12" t="s">
        <v>38</v>
      </c>
      <c r="E12" t="s">
        <v>39</v>
      </c>
    </row>
    <row r="13" spans="1:5" x14ac:dyDescent="0.25">
      <c r="B13" t="s">
        <v>1</v>
      </c>
      <c r="C13" t="s">
        <v>0</v>
      </c>
      <c r="D13" t="s">
        <v>0</v>
      </c>
      <c r="E13" t="s">
        <v>40</v>
      </c>
    </row>
    <row r="14" spans="1:5" x14ac:dyDescent="0.25">
      <c r="B14" t="s">
        <v>2</v>
      </c>
      <c r="C14" t="s">
        <v>2</v>
      </c>
      <c r="D14" t="s">
        <v>1</v>
      </c>
    </row>
    <row r="15" spans="1:5" x14ac:dyDescent="0.25">
      <c r="B15" t="s">
        <v>3</v>
      </c>
      <c r="C15" t="s">
        <v>3</v>
      </c>
      <c r="D15" t="s">
        <v>3</v>
      </c>
    </row>
    <row r="16" spans="1:5" x14ac:dyDescent="0.25">
      <c r="B16" t="s">
        <v>4</v>
      </c>
      <c r="C16" t="s">
        <v>4</v>
      </c>
      <c r="D16" t="s">
        <v>4</v>
      </c>
    </row>
    <row r="17" spans="1:5" x14ac:dyDescent="0.25">
      <c r="B17" t="s">
        <v>5</v>
      </c>
      <c r="C17" t="s">
        <v>5</v>
      </c>
      <c r="D17" t="s">
        <v>5</v>
      </c>
    </row>
    <row r="18" spans="1:5" x14ac:dyDescent="0.25">
      <c r="B18" t="s">
        <v>6</v>
      </c>
      <c r="C18" t="s">
        <v>6</v>
      </c>
      <c r="D18" t="s">
        <v>6</v>
      </c>
    </row>
    <row r="19" spans="1:5" x14ac:dyDescent="0.25">
      <c r="B19" t="s">
        <v>7</v>
      </c>
      <c r="C19" t="s">
        <v>9</v>
      </c>
      <c r="D19" t="s">
        <v>10</v>
      </c>
    </row>
    <row r="20" spans="1:5" x14ac:dyDescent="0.25">
      <c r="B20" t="s">
        <v>8</v>
      </c>
      <c r="C20" t="s">
        <v>10</v>
      </c>
      <c r="D20" t="s">
        <v>7</v>
      </c>
    </row>
    <row r="21" spans="1:5" x14ac:dyDescent="0.25">
      <c r="B21" t="s">
        <v>40</v>
      </c>
      <c r="C21" t="s">
        <v>7</v>
      </c>
      <c r="D21" t="s">
        <v>8</v>
      </c>
    </row>
    <row r="22" spans="1:5" x14ac:dyDescent="0.25">
      <c r="C22" t="s">
        <v>40</v>
      </c>
      <c r="D22" t="s">
        <v>40</v>
      </c>
    </row>
    <row r="23" spans="1:5" x14ac:dyDescent="0.25">
      <c r="A23" t="s">
        <v>14</v>
      </c>
      <c r="B23">
        <v>70</v>
      </c>
      <c r="C23">
        <v>70</v>
      </c>
      <c r="D23">
        <v>70</v>
      </c>
      <c r="E23">
        <v>70</v>
      </c>
    </row>
    <row r="24" spans="1:5" x14ac:dyDescent="0.25">
      <c r="A24" t="s">
        <v>15</v>
      </c>
      <c r="B24">
        <v>40</v>
      </c>
      <c r="C24">
        <v>40</v>
      </c>
      <c r="D24">
        <v>40</v>
      </c>
      <c r="E24">
        <v>40</v>
      </c>
    </row>
    <row r="25" spans="1:5" ht="45" x14ac:dyDescent="0.25">
      <c r="A25" t="s">
        <v>13</v>
      </c>
      <c r="B25" s="1" t="s">
        <v>17</v>
      </c>
      <c r="C25" s="1" t="s">
        <v>17</v>
      </c>
      <c r="D25" s="1" t="s">
        <v>17</v>
      </c>
      <c r="E25" s="1" t="s">
        <v>17</v>
      </c>
    </row>
    <row r="26" spans="1:5" ht="60" customHeight="1" x14ac:dyDescent="0.25">
      <c r="A26" t="s">
        <v>24</v>
      </c>
      <c r="B26">
        <v>20</v>
      </c>
      <c r="C26">
        <v>20</v>
      </c>
      <c r="D26">
        <v>20</v>
      </c>
      <c r="E26">
        <v>20</v>
      </c>
    </row>
    <row r="27" spans="1:5" ht="75" customHeight="1" x14ac:dyDescent="0.25">
      <c r="A27" s="1" t="s">
        <v>18</v>
      </c>
      <c r="B27" s="1" t="s">
        <v>19</v>
      </c>
      <c r="C27" s="1" t="s">
        <v>19</v>
      </c>
      <c r="D27" s="1" t="s">
        <v>19</v>
      </c>
      <c r="E27" s="1" t="s">
        <v>19</v>
      </c>
    </row>
    <row r="28" spans="1:5" x14ac:dyDescent="0.25">
      <c r="A28" s="1" t="s">
        <v>25</v>
      </c>
      <c r="B28">
        <v>10</v>
      </c>
      <c r="C28">
        <v>10</v>
      </c>
      <c r="D28">
        <v>10</v>
      </c>
      <c r="E28">
        <v>10</v>
      </c>
    </row>
    <row r="29" spans="1:5" ht="135" customHeight="1" x14ac:dyDescent="0.25">
      <c r="A29" s="1" t="s">
        <v>16</v>
      </c>
      <c r="B29" s="1" t="s">
        <v>21</v>
      </c>
      <c r="C29" s="1" t="s">
        <v>22</v>
      </c>
      <c r="D29" s="1" t="s">
        <v>23</v>
      </c>
      <c r="E29" s="1" t="s">
        <v>20</v>
      </c>
    </row>
    <row r="30" spans="1:5" x14ac:dyDescent="0.25">
      <c r="A30" s="1" t="s">
        <v>26</v>
      </c>
      <c r="B30">
        <v>40</v>
      </c>
      <c r="C30">
        <v>40</v>
      </c>
      <c r="D30">
        <v>40</v>
      </c>
      <c r="E30">
        <v>40</v>
      </c>
    </row>
    <row r="32" spans="1:5" x14ac:dyDescent="0.25">
      <c r="B32" t="s">
        <v>41</v>
      </c>
      <c r="C32" t="s">
        <v>42</v>
      </c>
      <c r="D32" t="s">
        <v>43</v>
      </c>
      <c r="E32" t="s">
        <v>44</v>
      </c>
    </row>
    <row r="34" spans="2:5" x14ac:dyDescent="0.25">
      <c r="B34" s="2" t="s">
        <v>45</v>
      </c>
      <c r="C34" t="s">
        <v>49</v>
      </c>
      <c r="D34" t="s">
        <v>84</v>
      </c>
      <c r="E34" t="s">
        <v>53</v>
      </c>
    </row>
    <row r="35" spans="2:5" x14ac:dyDescent="0.25">
      <c r="B35" s="2" t="s">
        <v>46</v>
      </c>
      <c r="C35" t="s">
        <v>48</v>
      </c>
      <c r="D35" t="s">
        <v>85</v>
      </c>
    </row>
    <row r="36" spans="2:5" x14ac:dyDescent="0.25">
      <c r="B36" s="2" t="s">
        <v>81</v>
      </c>
      <c r="C36" t="s">
        <v>50</v>
      </c>
      <c r="D36" t="s">
        <v>52</v>
      </c>
    </row>
    <row r="37" spans="2:5" x14ac:dyDescent="0.25">
      <c r="B37" s="2" t="s">
        <v>82</v>
      </c>
      <c r="C37" t="s">
        <v>51</v>
      </c>
    </row>
    <row r="38" spans="2:5" x14ac:dyDescent="0.25">
      <c r="B38" s="2" t="s">
        <v>47</v>
      </c>
      <c r="C38" t="s">
        <v>52</v>
      </c>
    </row>
    <row r="39" spans="2:5" x14ac:dyDescent="0.25">
      <c r="B39" s="2" t="s">
        <v>83</v>
      </c>
    </row>
    <row r="40" spans="2:5" x14ac:dyDescent="0.25">
      <c r="B40" s="2"/>
    </row>
    <row r="41" spans="2:5" x14ac:dyDescent="0.25">
      <c r="B41" s="2"/>
    </row>
    <row r="42" spans="2:5" x14ac:dyDescent="0.25">
      <c r="B42" s="2"/>
    </row>
    <row r="43" spans="2:5" x14ac:dyDescent="0.25">
      <c r="B43" s="2"/>
    </row>
    <row r="44" spans="2:5" x14ac:dyDescent="0.25">
      <c r="B44" s="2"/>
    </row>
    <row r="45" spans="2:5" x14ac:dyDescent="0.25">
      <c r="B45" s="2"/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17</vt:i4>
      </vt:variant>
    </vt:vector>
  </HeadingPairs>
  <TitlesOfParts>
    <vt:vector size="19" baseType="lpstr">
      <vt:lpstr>Kérelem űrlap</vt:lpstr>
      <vt:lpstr>űrlap adatok</vt:lpstr>
      <vt:lpstr>autonóm_járműirányítási_mérnöki_egyenes_bemenetek</vt:lpstr>
      <vt:lpstr>autonóm_járműirányítási_mérnöki_specializációk</vt:lpstr>
      <vt:lpstr>autonóm_járműirányítási_mérnöki_természettudományi_alapismeretek</vt:lpstr>
      <vt:lpstr>autonóm_járműirányítási_mérnöki_további_bemenetek</vt:lpstr>
      <vt:lpstr>járműmérnöki_egyenes_bemenetek</vt:lpstr>
      <vt:lpstr>járműmérnöki_specializációk</vt:lpstr>
      <vt:lpstr>járműmérnöki_természettudományi_alapismeretek</vt:lpstr>
      <vt:lpstr>járműmérnöki_további_bemenetek</vt:lpstr>
      <vt:lpstr>közlekedésmérnöki_egyenes_bemenetek</vt:lpstr>
      <vt:lpstr>közlekedésmérnöki_specializációk</vt:lpstr>
      <vt:lpstr>közlekedésmérnöki_természettudományi_alapismeretek</vt:lpstr>
      <vt:lpstr>közlekedésmérnöki_további_bemenetek</vt:lpstr>
      <vt:lpstr>logisztikai_mérnöki_egyenes_bemenetek</vt:lpstr>
      <vt:lpstr>logisztikai_mérnöki_specializációk</vt:lpstr>
      <vt:lpstr>logisztikai_mérnöki_természettudományi_alapismeretek</vt:lpstr>
      <vt:lpstr>logisztikai_mérnöki_további_bemenetek</vt:lpstr>
      <vt:lpstr>mesterképzési_szakok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 Ferenc</dc:creator>
  <cp:lastModifiedBy>Vereszki Alexandra Erzsébet</cp:lastModifiedBy>
  <cp:lastPrinted>2019-02-01T09:31:24Z</cp:lastPrinted>
  <dcterms:created xsi:type="dcterms:W3CDTF">2019-01-30T11:40:41Z</dcterms:created>
  <dcterms:modified xsi:type="dcterms:W3CDTF">2025-06-16T07:21:48Z</dcterms:modified>
</cp:coreProperties>
</file>