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észáros Ferenc\Documents\Egyetem\Oktatási DH\2022-25 MSc aktualizálás\"/>
    </mc:Choice>
  </mc:AlternateContent>
  <bookViews>
    <workbookView xWindow="-120" yWindow="-16320" windowWidth="11250" windowHeight="15840" activeTab="1"/>
  </bookViews>
  <sheets>
    <sheet name="Útmutató" sheetId="8" r:id="rId1"/>
    <sheet name="MSc" sheetId="1" r:id="rId2"/>
    <sheet name="tanulási eredmények szótár" sheetId="2" r:id="rId3"/>
    <sheet name="SDG kódok" sheetId="3" r:id="rId4"/>
    <sheet name="KKK_avce_msc" sheetId="4" r:id="rId5"/>
    <sheet name="KKK_jarmu_msc" sheetId="5" r:id="rId6"/>
    <sheet name="KKK_kozl_msc" sheetId="6" r:id="rId7"/>
    <sheet name="KKK_log_msc" sheetId="7" r:id="rId8"/>
    <sheet name="AVCE_0321" sheetId="12" r:id="rId9"/>
    <sheet name="Jmu_0324" sheetId="11" r:id="rId10"/>
    <sheet name="Kozl_0227" sheetId="9" r:id="rId11"/>
    <sheet name="Log_0207" sheetId="10" r:id="rId12"/>
  </sheets>
  <definedNames>
    <definedName name="_xlnm._FilterDatabase" localSheetId="8" hidden="1">AVCE_0321!#REF!</definedName>
    <definedName name="_xlnm._FilterDatabase" localSheetId="4" hidden="1">KKK_avce_msc!$A$4:$U$64</definedName>
    <definedName name="_xlnm._FilterDatabase" localSheetId="5" hidden="1">KKK_jarmu_msc!$A$4:$BF$64</definedName>
    <definedName name="_xlnm._FilterDatabase" localSheetId="6" hidden="1">KKK_kozl_msc!$A$4:$AW$64</definedName>
    <definedName name="_xlnm._FilterDatabase" localSheetId="7" hidden="1">KKK_log_msc!$A$4:$AB$4</definedName>
    <definedName name="_xlnm._FilterDatabase" localSheetId="1" hidden="1">MSc!$B$6:$CH$234</definedName>
    <definedName name="_Hlk138686310" localSheetId="7">KKK_log_msc!$C$13</definedName>
    <definedName name="_xlnm.Print_Area" localSheetId="9">Jmu_0324!$B$2:$AD$34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70" i="1" l="1"/>
  <c r="M70" i="1"/>
  <c r="N70" i="1"/>
  <c r="L7" i="1"/>
  <c r="M7" i="1"/>
  <c r="N7" i="1"/>
  <c r="L8" i="1"/>
  <c r="M8" i="1"/>
  <c r="N8" i="1"/>
  <c r="L26" i="1"/>
  <c r="M26" i="1"/>
  <c r="N26" i="1"/>
  <c r="L10" i="1"/>
  <c r="M10" i="1"/>
  <c r="N10" i="1"/>
  <c r="L11" i="1"/>
  <c r="M11" i="1"/>
  <c r="N11" i="1"/>
  <c r="L12" i="1"/>
  <c r="M12" i="1"/>
  <c r="N12" i="1"/>
  <c r="L13" i="1"/>
  <c r="M13" i="1"/>
  <c r="N13" i="1"/>
  <c r="L9" i="1"/>
  <c r="M9" i="1"/>
  <c r="N9" i="1"/>
  <c r="L14" i="1"/>
  <c r="M14" i="1"/>
  <c r="N14" i="1"/>
  <c r="L15" i="1"/>
  <c r="M15" i="1"/>
  <c r="N15" i="1"/>
  <c r="L16" i="1"/>
  <c r="M16" i="1"/>
  <c r="N16" i="1"/>
  <c r="L17" i="1"/>
  <c r="M17" i="1"/>
  <c r="N17" i="1"/>
  <c r="L18" i="1"/>
  <c r="M18" i="1"/>
  <c r="N18" i="1"/>
  <c r="L19" i="1"/>
  <c r="M19" i="1"/>
  <c r="N19" i="1"/>
  <c r="L20" i="1"/>
  <c r="M20" i="1"/>
  <c r="N20" i="1"/>
  <c r="L25" i="1"/>
  <c r="M25" i="1"/>
  <c r="N25" i="1"/>
  <c r="L29" i="1"/>
  <c r="M29" i="1"/>
  <c r="N29" i="1"/>
  <c r="L30" i="1"/>
  <c r="M30" i="1"/>
  <c r="N30" i="1"/>
  <c r="L31" i="1"/>
  <c r="M31" i="1"/>
  <c r="N31" i="1"/>
  <c r="L38" i="1"/>
  <c r="M38" i="1"/>
  <c r="N38" i="1"/>
  <c r="L39" i="1"/>
  <c r="M39" i="1"/>
  <c r="N39" i="1"/>
  <c r="L40" i="1"/>
  <c r="M40" i="1"/>
  <c r="N40" i="1"/>
  <c r="L41" i="1"/>
  <c r="M41" i="1"/>
  <c r="N41" i="1"/>
  <c r="L42" i="1"/>
  <c r="M42" i="1"/>
  <c r="N42" i="1"/>
  <c r="L43" i="1"/>
  <c r="M43" i="1"/>
  <c r="N43" i="1"/>
  <c r="L44" i="1"/>
  <c r="M44" i="1"/>
  <c r="N44" i="1"/>
  <c r="L45" i="1"/>
  <c r="M45" i="1"/>
  <c r="N45" i="1"/>
  <c r="L46" i="1"/>
  <c r="M46" i="1"/>
  <c r="N46" i="1"/>
  <c r="L21" i="1"/>
  <c r="M21" i="1"/>
  <c r="N21" i="1"/>
  <c r="L47" i="1"/>
  <c r="M47" i="1"/>
  <c r="N47" i="1"/>
  <c r="L51" i="1"/>
  <c r="M51" i="1"/>
  <c r="N51" i="1"/>
  <c r="L53" i="1"/>
  <c r="M53" i="1"/>
  <c r="N53" i="1"/>
  <c r="L54" i="1"/>
  <c r="M54" i="1"/>
  <c r="N54" i="1"/>
  <c r="L59" i="1"/>
  <c r="M59" i="1"/>
  <c r="N59" i="1"/>
  <c r="L60" i="1"/>
  <c r="M60" i="1"/>
  <c r="N60" i="1"/>
  <c r="L52" i="1"/>
  <c r="M52" i="1"/>
  <c r="N52" i="1"/>
  <c r="L61" i="1"/>
  <c r="M61" i="1"/>
  <c r="N61" i="1"/>
  <c r="L63" i="1"/>
  <c r="M63" i="1"/>
  <c r="N63" i="1"/>
  <c r="L65" i="1"/>
  <c r="M65" i="1"/>
  <c r="N65" i="1"/>
  <c r="L62" i="1"/>
  <c r="M62" i="1"/>
  <c r="N62" i="1"/>
  <c r="L67" i="1"/>
  <c r="M67" i="1"/>
  <c r="N67" i="1"/>
  <c r="L68" i="1"/>
  <c r="M68" i="1"/>
  <c r="N68" i="1"/>
  <c r="L69" i="1"/>
  <c r="M69" i="1"/>
  <c r="N69" i="1"/>
  <c r="L71" i="1"/>
  <c r="M71" i="1"/>
  <c r="N71" i="1"/>
  <c r="L72" i="1"/>
  <c r="M72" i="1"/>
  <c r="N72" i="1"/>
  <c r="L73" i="1"/>
  <c r="M73" i="1"/>
  <c r="N73" i="1"/>
  <c r="L74" i="1"/>
  <c r="M74" i="1"/>
  <c r="N74" i="1"/>
  <c r="L75" i="1"/>
  <c r="M75" i="1"/>
  <c r="N75" i="1"/>
  <c r="L76" i="1"/>
  <c r="M76" i="1"/>
  <c r="N76" i="1"/>
  <c r="L77" i="1"/>
  <c r="M77" i="1"/>
  <c r="N77" i="1"/>
  <c r="L78" i="1"/>
  <c r="M78" i="1"/>
  <c r="N78" i="1"/>
  <c r="L79" i="1"/>
  <c r="M79" i="1"/>
  <c r="N79" i="1"/>
  <c r="L80" i="1"/>
  <c r="M80" i="1"/>
  <c r="N80" i="1"/>
  <c r="L86" i="1"/>
  <c r="M86" i="1"/>
  <c r="N86" i="1"/>
  <c r="L89" i="1"/>
  <c r="M89" i="1"/>
  <c r="N89" i="1"/>
  <c r="L92" i="1"/>
  <c r="M92" i="1"/>
  <c r="N92" i="1"/>
  <c r="L66" i="1"/>
  <c r="M66" i="1"/>
  <c r="N66" i="1"/>
  <c r="L93" i="1"/>
  <c r="M93" i="1"/>
  <c r="N93" i="1"/>
  <c r="L101" i="1"/>
  <c r="M101" i="1"/>
  <c r="N101" i="1"/>
  <c r="L102" i="1"/>
  <c r="M102" i="1"/>
  <c r="N102" i="1"/>
  <c r="L103" i="1"/>
  <c r="M103" i="1"/>
  <c r="N103" i="1"/>
  <c r="L104" i="1"/>
  <c r="M104" i="1"/>
  <c r="N104" i="1"/>
  <c r="L105" i="1"/>
  <c r="M105" i="1"/>
  <c r="N105" i="1"/>
  <c r="L106" i="1"/>
  <c r="M106" i="1"/>
  <c r="N106" i="1"/>
  <c r="L108" i="1"/>
  <c r="M108" i="1"/>
  <c r="N108" i="1"/>
  <c r="L110" i="1"/>
  <c r="M110" i="1"/>
  <c r="N110" i="1"/>
  <c r="L111" i="1"/>
  <c r="M111" i="1"/>
  <c r="N111" i="1"/>
  <c r="L99" i="1"/>
  <c r="M99" i="1"/>
  <c r="N99" i="1"/>
  <c r="L116" i="1"/>
  <c r="M116" i="1"/>
  <c r="N116" i="1"/>
  <c r="L117" i="1"/>
  <c r="M117" i="1"/>
  <c r="N117" i="1"/>
  <c r="L123" i="1"/>
  <c r="M123" i="1"/>
  <c r="N123" i="1"/>
  <c r="L37" i="1"/>
  <c r="M37" i="1"/>
  <c r="N37" i="1"/>
  <c r="L90" i="1"/>
  <c r="M90" i="1"/>
  <c r="N90" i="1"/>
  <c r="L88" i="1"/>
  <c r="M88" i="1"/>
  <c r="N88" i="1"/>
  <c r="L100" i="1"/>
  <c r="M100" i="1"/>
  <c r="N100" i="1"/>
  <c r="L56" i="1"/>
  <c r="M56" i="1"/>
  <c r="N56" i="1"/>
  <c r="L85" i="1"/>
  <c r="M85" i="1"/>
  <c r="N85" i="1"/>
  <c r="L115" i="1"/>
  <c r="M115" i="1"/>
  <c r="N115" i="1"/>
  <c r="L107" i="1"/>
  <c r="M107" i="1"/>
  <c r="N107" i="1"/>
  <c r="L82" i="1"/>
  <c r="M82" i="1"/>
  <c r="N82" i="1"/>
  <c r="L87" i="1"/>
  <c r="M87" i="1"/>
  <c r="N87" i="1"/>
  <c r="L27" i="1"/>
  <c r="M27" i="1"/>
  <c r="N27" i="1"/>
  <c r="L94" i="1"/>
  <c r="M94" i="1"/>
  <c r="N94" i="1"/>
  <c r="L95" i="1"/>
  <c r="M95" i="1"/>
  <c r="N95" i="1"/>
  <c r="L96" i="1"/>
  <c r="M96" i="1"/>
  <c r="N96" i="1"/>
  <c r="L97" i="1"/>
  <c r="M97" i="1"/>
  <c r="N97" i="1"/>
  <c r="L98" i="1"/>
  <c r="M98" i="1"/>
  <c r="N98" i="1"/>
  <c r="L91" i="1"/>
  <c r="M91" i="1"/>
  <c r="N91" i="1"/>
  <c r="L58" i="1"/>
  <c r="M58" i="1"/>
  <c r="N58" i="1"/>
  <c r="L112" i="1"/>
  <c r="M112" i="1"/>
  <c r="N112" i="1"/>
  <c r="L109" i="1"/>
  <c r="M109" i="1"/>
  <c r="N109" i="1"/>
  <c r="L81" i="1"/>
  <c r="M81" i="1"/>
  <c r="N81" i="1"/>
  <c r="L114" i="1"/>
  <c r="M114" i="1"/>
  <c r="N114" i="1"/>
  <c r="L34" i="1"/>
  <c r="M34" i="1"/>
  <c r="N34" i="1"/>
  <c r="L33" i="1"/>
  <c r="M33" i="1"/>
  <c r="N33" i="1"/>
  <c r="L36" i="1"/>
  <c r="M36" i="1"/>
  <c r="N36" i="1"/>
  <c r="L35" i="1"/>
  <c r="M35" i="1"/>
  <c r="N35" i="1"/>
  <c r="L55" i="1"/>
  <c r="M55" i="1"/>
  <c r="N55" i="1"/>
  <c r="L32" i="1"/>
  <c r="M32" i="1"/>
  <c r="N32" i="1"/>
  <c r="L125" i="1"/>
  <c r="M125" i="1"/>
  <c r="N125" i="1"/>
  <c r="L120" i="1"/>
  <c r="M120" i="1"/>
  <c r="N120" i="1"/>
  <c r="L121" i="1"/>
  <c r="M121" i="1"/>
  <c r="N121" i="1"/>
  <c r="L119" i="1"/>
  <c r="M119" i="1"/>
  <c r="N119" i="1"/>
  <c r="L118" i="1"/>
  <c r="M118" i="1"/>
  <c r="N118" i="1"/>
  <c r="L124" i="1"/>
  <c r="M124" i="1"/>
  <c r="N124" i="1"/>
  <c r="L48" i="1"/>
  <c r="M48" i="1"/>
  <c r="N48" i="1"/>
  <c r="L28" i="1"/>
  <c r="M28" i="1"/>
  <c r="N28" i="1"/>
  <c r="L49" i="1"/>
  <c r="M49" i="1"/>
  <c r="N49" i="1"/>
  <c r="L57" i="1"/>
  <c r="M57" i="1"/>
  <c r="N57" i="1"/>
  <c r="L50" i="1"/>
  <c r="M50" i="1"/>
  <c r="N50" i="1"/>
  <c r="L83" i="1"/>
  <c r="M83" i="1"/>
  <c r="N83" i="1"/>
  <c r="L22" i="1"/>
  <c r="M22" i="1"/>
  <c r="N22" i="1"/>
  <c r="L122" i="1"/>
  <c r="M122" i="1"/>
  <c r="N122" i="1"/>
  <c r="L23" i="1"/>
  <c r="M23" i="1"/>
  <c r="N23" i="1"/>
  <c r="L24" i="1"/>
  <c r="M24" i="1"/>
  <c r="N24" i="1"/>
  <c r="L113" i="1"/>
  <c r="M113" i="1"/>
  <c r="N113" i="1"/>
  <c r="L84" i="1"/>
  <c r="M84" i="1"/>
  <c r="N84" i="1"/>
  <c r="N64" i="1"/>
  <c r="M64" i="1"/>
  <c r="L64" i="1"/>
  <c r="CB125" i="1" l="1"/>
  <c r="CB87" i="1" l="1"/>
  <c r="CB82" i="1"/>
  <c r="CB98" i="1" l="1"/>
  <c r="CB32" i="1" l="1"/>
  <c r="CB35" i="1"/>
  <c r="CB33" i="1"/>
  <c r="CB97" i="1"/>
  <c r="CB96" i="1"/>
  <c r="CB95" i="1"/>
  <c r="CB94" i="1"/>
  <c r="CB107" i="1"/>
  <c r="CB85" i="1"/>
  <c r="CB86" i="1"/>
  <c r="CB15" i="1"/>
  <c r="CB9" i="1"/>
  <c r="CB8" i="1"/>
  <c r="CB7" i="1"/>
  <c r="CB124" i="1" l="1"/>
  <c r="CB118" i="1"/>
  <c r="CB119" i="1" l="1"/>
  <c r="CB42" i="1" l="1"/>
  <c r="CB40" i="1"/>
  <c r="CB43" i="1" l="1"/>
  <c r="CH43" i="1" s="1"/>
  <c r="CB41" i="1"/>
  <c r="CH41" i="1" s="1"/>
  <c r="CB79" i="1" l="1"/>
  <c r="CB117" i="1"/>
  <c r="CB116" i="1"/>
  <c r="CB103" i="1"/>
  <c r="CB92" i="1"/>
  <c r="CB78" i="1"/>
  <c r="CB77" i="1"/>
  <c r="CB76" i="1"/>
  <c r="CB75" i="1"/>
  <c r="CB72" i="1"/>
  <c r="CB54" i="1"/>
  <c r="CB45" i="1"/>
  <c r="CB30" i="1"/>
  <c r="CB25" i="1"/>
  <c r="CB18" i="1"/>
  <c r="CB83" i="1" l="1"/>
  <c r="CB50" i="1"/>
  <c r="CB57" i="1"/>
  <c r="CB49" i="1"/>
  <c r="CB28" i="1"/>
  <c r="CB48" i="1"/>
  <c r="CB114" i="1" l="1"/>
  <c r="CB81" i="1"/>
  <c r="CH81" i="1" s="1"/>
  <c r="CB109" i="1"/>
  <c r="CB112" i="1"/>
  <c r="CB58" i="1"/>
  <c r="CB91" i="1" l="1"/>
  <c r="CB56" i="1" l="1"/>
  <c r="CB90" i="1" l="1"/>
  <c r="CB123" i="1"/>
  <c r="CB13" i="1"/>
  <c r="CB12" i="1"/>
  <c r="CB10" i="1"/>
  <c r="CB84" i="1" l="1"/>
  <c r="CB113" i="1"/>
  <c r="CB24" i="1"/>
  <c r="CB23" i="1"/>
  <c r="CB122" i="1"/>
  <c r="CB22" i="1"/>
  <c r="CB88" i="1" l="1"/>
  <c r="CB108" i="1" l="1"/>
  <c r="CB106" i="1"/>
  <c r="CB105" i="1"/>
  <c r="CB104" i="1"/>
  <c r="CB102" i="1"/>
  <c r="CB80" i="1"/>
  <c r="CB71" i="1"/>
  <c r="CB69" i="1"/>
  <c r="CB68" i="1"/>
  <c r="CB67" i="1" l="1"/>
  <c r="CB65" i="1"/>
  <c r="CB63" i="1" l="1"/>
  <c r="CB60" i="1"/>
  <c r="CB59" i="1" l="1"/>
  <c r="CB53" i="1"/>
  <c r="CB46" i="1"/>
  <c r="CB44" i="1"/>
  <c r="CB31" i="1" l="1"/>
  <c r="CB29" i="1"/>
  <c r="CB20" i="1"/>
  <c r="CB19" i="1" l="1"/>
  <c r="CB70" i="1"/>
  <c r="CB64" i="1"/>
  <c r="CB115" i="1" l="1"/>
  <c r="CB99" i="1"/>
  <c r="CB93" i="1"/>
  <c r="CB47" i="1" l="1"/>
  <c r="CH17" i="1"/>
  <c r="CB26" i="1" l="1"/>
  <c r="CB14" i="1" l="1"/>
  <c r="AI86" i="12" l="1"/>
  <c r="AG86" i="12"/>
  <c r="AB86" i="12"/>
  <c r="Z86" i="12"/>
  <c r="AN85" i="12"/>
  <c r="U86" i="12"/>
  <c r="AN86" i="12"/>
  <c r="S86" i="12"/>
  <c r="N86" i="12"/>
  <c r="L86" i="12"/>
  <c r="AH85" i="12"/>
  <c r="AF85" i="12"/>
  <c r="AE85" i="12"/>
  <c r="AD85" i="12"/>
  <c r="AE86" i="12"/>
  <c r="AA85" i="12"/>
  <c r="Y85" i="12"/>
  <c r="X86" i="12"/>
  <c r="X85" i="12"/>
  <c r="W85" i="12"/>
  <c r="T85" i="12"/>
  <c r="R85" i="12"/>
  <c r="Q85" i="12"/>
  <c r="P85" i="12"/>
  <c r="Q86" i="12"/>
  <c r="M85" i="12"/>
  <c r="AN84" i="12"/>
  <c r="K85" i="12"/>
  <c r="J85" i="12"/>
  <c r="I85" i="12"/>
  <c r="AN87" i="12"/>
  <c r="AB42" i="12"/>
  <c r="Z42" i="12"/>
  <c r="U42" i="12"/>
  <c r="S42" i="12"/>
  <c r="N42" i="12"/>
  <c r="L42" i="12"/>
  <c r="J42" i="12"/>
  <c r="G42" i="12"/>
  <c r="AG42" i="12"/>
  <c r="E42" i="12"/>
  <c r="AG41" i="12"/>
  <c r="AA41" i="12"/>
  <c r="Y41" i="12"/>
  <c r="X41" i="12"/>
  <c r="W41" i="12"/>
  <c r="X42" i="12"/>
  <c r="T41" i="12"/>
  <c r="R41" i="12"/>
  <c r="Q41" i="12"/>
  <c r="P41" i="12"/>
  <c r="Q42" i="12"/>
  <c r="M41" i="12"/>
  <c r="AG40" i="12"/>
  <c r="K41" i="12"/>
  <c r="AG43" i="12"/>
  <c r="J41" i="12"/>
  <c r="I41" i="12"/>
  <c r="F41" i="12"/>
  <c r="D41" i="12"/>
  <c r="C41" i="12"/>
  <c r="B41" i="12"/>
  <c r="C42" i="12"/>
  <c r="AI80" i="11"/>
  <c r="AN80" i="11"/>
  <c r="AG80" i="11"/>
  <c r="AB80" i="11"/>
  <c r="Z80" i="11"/>
  <c r="U80" i="11"/>
  <c r="S80" i="11"/>
  <c r="N80" i="11"/>
  <c r="L80" i="11"/>
  <c r="J80" i="11"/>
  <c r="AN79" i="11"/>
  <c r="AH79" i="11"/>
  <c r="AF79" i="11"/>
  <c r="AE80" i="11"/>
  <c r="AE79" i="11"/>
  <c r="AD79" i="11"/>
  <c r="AA79" i="11"/>
  <c r="Y79" i="11"/>
  <c r="X79" i="11"/>
  <c r="W79" i="11"/>
  <c r="X80" i="11"/>
  <c r="T79" i="11"/>
  <c r="R79" i="11"/>
  <c r="Q79" i="11"/>
  <c r="P79" i="11"/>
  <c r="Q80" i="11"/>
  <c r="M79" i="11"/>
  <c r="AN78" i="11"/>
  <c r="K79" i="11"/>
  <c r="AN81" i="11"/>
  <c r="J79" i="11"/>
  <c r="I79" i="11"/>
  <c r="AC39" i="11"/>
  <c r="AA39" i="11"/>
  <c r="V39" i="11"/>
  <c r="T39" i="11"/>
  <c r="O39" i="11"/>
  <c r="AH39" i="11"/>
  <c r="M39" i="11"/>
  <c r="AH38" i="11"/>
  <c r="H39" i="11"/>
  <c r="F39" i="11"/>
  <c r="AB38" i="11"/>
  <c r="Z38" i="11"/>
  <c r="Y38" i="11"/>
  <c r="X38" i="11"/>
  <c r="Y39" i="11"/>
  <c r="U38" i="11"/>
  <c r="S38" i="11"/>
  <c r="R39" i="11"/>
  <c r="R38" i="11"/>
  <c r="Q38" i="11"/>
  <c r="N38" i="11"/>
  <c r="L38" i="11"/>
  <c r="K38" i="11"/>
  <c r="J38" i="11"/>
  <c r="K39" i="11"/>
  <c r="G38" i="11"/>
  <c r="E38" i="11"/>
  <c r="D38" i="11"/>
  <c r="C38" i="11"/>
  <c r="AH40" i="11"/>
  <c r="AH37" i="11"/>
  <c r="AI82" i="10"/>
  <c r="AG82" i="10"/>
  <c r="AB82" i="10"/>
  <c r="Z82" i="10"/>
  <c r="U82" i="10"/>
  <c r="S82" i="10"/>
  <c r="Q82" i="10"/>
  <c r="N82" i="10"/>
  <c r="AN82" i="10"/>
  <c r="L82" i="10"/>
  <c r="AN81" i="10"/>
  <c r="AH81" i="10"/>
  <c r="AF81" i="10"/>
  <c r="AE81" i="10"/>
  <c r="AD81" i="10"/>
  <c r="AE82" i="10"/>
  <c r="AA81" i="10"/>
  <c r="Y81" i="10"/>
  <c r="X81" i="10"/>
  <c r="W81" i="10"/>
  <c r="X82" i="10"/>
  <c r="T81" i="10"/>
  <c r="AN80" i="10"/>
  <c r="R81" i="10"/>
  <c r="AN83" i="10"/>
  <c r="Q81" i="10"/>
  <c r="P81" i="10"/>
  <c r="M81" i="10"/>
  <c r="K81" i="10"/>
  <c r="J81" i="10"/>
  <c r="I81" i="10"/>
  <c r="J82" i="10"/>
  <c r="AB42" i="10"/>
  <c r="AG42" i="10"/>
  <c r="Z42" i="10"/>
  <c r="U42" i="10"/>
  <c r="S42" i="10"/>
  <c r="N42" i="10"/>
  <c r="L42" i="10"/>
  <c r="G42" i="10"/>
  <c r="E42" i="10"/>
  <c r="C42" i="10"/>
  <c r="AG41" i="10"/>
  <c r="AA41" i="10"/>
  <c r="Y41" i="10"/>
  <c r="X42" i="10"/>
  <c r="X41" i="10"/>
  <c r="W41" i="10"/>
  <c r="T41" i="10"/>
  <c r="R41" i="10"/>
  <c r="Q41" i="10"/>
  <c r="P41" i="10"/>
  <c r="Q42" i="10"/>
  <c r="M41" i="10"/>
  <c r="K41" i="10"/>
  <c r="J41" i="10"/>
  <c r="I41" i="10"/>
  <c r="J42" i="10"/>
  <c r="F41" i="10"/>
  <c r="AG40" i="10"/>
  <c r="D41" i="10"/>
  <c r="AG43" i="10"/>
  <c r="C41" i="10"/>
  <c r="B41" i="10"/>
  <c r="AI82" i="9"/>
  <c r="AG82" i="9"/>
  <c r="AB82" i="9"/>
  <c r="Z82" i="9"/>
  <c r="U82" i="9"/>
  <c r="AN82" i="9"/>
  <c r="S82" i="9"/>
  <c r="AN81" i="9"/>
  <c r="Q82" i="9"/>
  <c r="N82" i="9"/>
  <c r="L82" i="9"/>
  <c r="AH81" i="9"/>
  <c r="AF81" i="9"/>
  <c r="AE81" i="9"/>
  <c r="AD81" i="9"/>
  <c r="AE82" i="9"/>
  <c r="AA81" i="9"/>
  <c r="Y81" i="9"/>
  <c r="X82" i="9"/>
  <c r="X81" i="9"/>
  <c r="W81" i="9"/>
  <c r="T81" i="9"/>
  <c r="R81" i="9"/>
  <c r="Q81" i="9"/>
  <c r="P81" i="9"/>
  <c r="M81" i="9"/>
  <c r="K81" i="9"/>
  <c r="J81" i="9"/>
  <c r="I81" i="9"/>
  <c r="AN83" i="9"/>
  <c r="AN80" i="9"/>
  <c r="AB42" i="9"/>
  <c r="Z42" i="9"/>
  <c r="U42" i="9"/>
  <c r="S42" i="9"/>
  <c r="N42" i="9"/>
  <c r="L42" i="9"/>
  <c r="J42" i="9"/>
  <c r="G42" i="9"/>
  <c r="AG42" i="9"/>
  <c r="E42" i="9"/>
  <c r="AG41" i="9"/>
  <c r="C42" i="9"/>
  <c r="AA41" i="9"/>
  <c r="Y41" i="9"/>
  <c r="X41" i="9"/>
  <c r="W41" i="9"/>
  <c r="X42" i="9"/>
  <c r="T41" i="9"/>
  <c r="R41" i="9"/>
  <c r="Q41" i="9"/>
  <c r="P41" i="9"/>
  <c r="Q42" i="9"/>
  <c r="M41" i="9"/>
  <c r="AG40" i="9"/>
  <c r="K41" i="9"/>
  <c r="AG43" i="9"/>
  <c r="J41" i="9"/>
  <c r="I41" i="9"/>
  <c r="F41" i="9"/>
  <c r="D41" i="9"/>
  <c r="C41" i="9"/>
  <c r="B41" i="9"/>
  <c r="J82" i="9"/>
  <c r="D39" i="11"/>
  <c r="J86" i="12"/>
  <c r="Y47" i="7"/>
  <c r="O47" i="7"/>
  <c r="A47" i="7"/>
  <c r="T47" i="7"/>
  <c r="P47" i="7"/>
  <c r="Y46" i="7"/>
  <c r="T46" i="7"/>
  <c r="P46" i="7"/>
  <c r="O46" i="7"/>
  <c r="A46" i="7"/>
  <c r="Y45" i="7"/>
  <c r="T45" i="7"/>
  <c r="P45" i="7"/>
  <c r="O45" i="7"/>
  <c r="A45" i="7"/>
  <c r="Y44" i="7"/>
  <c r="T44" i="7"/>
  <c r="P44" i="7"/>
  <c r="O44" i="7"/>
  <c r="A44" i="7"/>
  <c r="Y43" i="7"/>
  <c r="T43" i="7"/>
  <c r="P43" i="7"/>
  <c r="O43" i="7"/>
  <c r="A43" i="7"/>
  <c r="Y42" i="7"/>
  <c r="T42" i="7"/>
  <c r="P42" i="7"/>
  <c r="O42" i="7"/>
  <c r="Y41" i="7"/>
  <c r="T41" i="7"/>
  <c r="P41" i="7"/>
  <c r="O41" i="7"/>
  <c r="A41" i="7"/>
  <c r="Y40" i="7"/>
  <c r="T40" i="7"/>
  <c r="P40" i="7"/>
  <c r="O40" i="7"/>
  <c r="A40" i="7"/>
  <c r="Y39" i="7"/>
  <c r="T39" i="7"/>
  <c r="P39" i="7"/>
  <c r="O39" i="7"/>
  <c r="A39" i="7"/>
  <c r="Y38" i="7"/>
  <c r="T38" i="7"/>
  <c r="P38" i="7"/>
  <c r="O38" i="7"/>
  <c r="A38" i="7"/>
  <c r="Y37" i="7"/>
  <c r="T37" i="7"/>
  <c r="P37" i="7"/>
  <c r="O37" i="7"/>
  <c r="A37" i="7"/>
  <c r="Y36" i="7"/>
  <c r="T36" i="7"/>
  <c r="P36" i="7"/>
  <c r="O36" i="7"/>
  <c r="A36" i="7"/>
  <c r="Y35" i="7"/>
  <c r="T35" i="7"/>
  <c r="O35" i="7"/>
  <c r="A35" i="7"/>
  <c r="P35" i="7"/>
  <c r="Y34" i="7"/>
  <c r="T34" i="7"/>
  <c r="P34" i="7"/>
  <c r="O34" i="7"/>
  <c r="A34" i="7"/>
  <c r="Y33" i="7"/>
  <c r="T33" i="7"/>
  <c r="P33" i="7"/>
  <c r="O33" i="7"/>
  <c r="A33" i="7"/>
  <c r="Y32" i="7"/>
  <c r="T32" i="7"/>
  <c r="P32" i="7"/>
  <c r="O32" i="7"/>
  <c r="A32" i="7"/>
  <c r="Y31" i="7"/>
  <c r="T31" i="7"/>
  <c r="P31" i="7"/>
  <c r="O31" i="7"/>
  <c r="Y30" i="7"/>
  <c r="T30" i="7"/>
  <c r="O30" i="7"/>
  <c r="A30" i="7"/>
  <c r="P30" i="7"/>
  <c r="Y29" i="7"/>
  <c r="T29" i="7"/>
  <c r="P29" i="7"/>
  <c r="O29" i="7"/>
  <c r="A29" i="7"/>
  <c r="Y28" i="7"/>
  <c r="T28" i="7"/>
  <c r="P28" i="7"/>
  <c r="O28" i="7"/>
  <c r="A28" i="7"/>
  <c r="Y27" i="7"/>
  <c r="T27" i="7"/>
  <c r="P27" i="7"/>
  <c r="O27" i="7"/>
  <c r="A27" i="7"/>
  <c r="Y26" i="7"/>
  <c r="T26" i="7"/>
  <c r="P26" i="7"/>
  <c r="O26" i="7"/>
  <c r="A26" i="7"/>
  <c r="Y25" i="7"/>
  <c r="O25" i="7"/>
  <c r="A25" i="7"/>
  <c r="T25" i="7"/>
  <c r="P25" i="7"/>
  <c r="Y24" i="7"/>
  <c r="T24" i="7"/>
  <c r="P24" i="7"/>
  <c r="O24" i="7"/>
  <c r="A24" i="7"/>
  <c r="Y23" i="7"/>
  <c r="T23" i="7"/>
  <c r="P23" i="7"/>
  <c r="O23" i="7"/>
  <c r="A23" i="7"/>
  <c r="Y22" i="7"/>
  <c r="T22" i="7"/>
  <c r="P22" i="7"/>
  <c r="O22" i="7"/>
  <c r="A22" i="7"/>
  <c r="Y21" i="7"/>
  <c r="T21" i="7"/>
  <c r="P21" i="7"/>
  <c r="O21" i="7"/>
  <c r="A21" i="7"/>
  <c r="Y20" i="7"/>
  <c r="T20" i="7"/>
  <c r="P20" i="7"/>
  <c r="O20" i="7"/>
  <c r="A20" i="7"/>
  <c r="Y19" i="7"/>
  <c r="T19" i="7"/>
  <c r="P19" i="7"/>
  <c r="O19" i="7"/>
  <c r="A19" i="7"/>
  <c r="Y18" i="7"/>
  <c r="T18" i="7"/>
  <c r="O18" i="7"/>
  <c r="A18" i="7"/>
  <c r="P18" i="7"/>
  <c r="Y17" i="7"/>
  <c r="T17" i="7"/>
  <c r="P17" i="7"/>
  <c r="O17" i="7"/>
  <c r="A17" i="7"/>
  <c r="Y16" i="7"/>
  <c r="T16" i="7"/>
  <c r="P16" i="7"/>
  <c r="O16" i="7"/>
  <c r="A16" i="7"/>
  <c r="Y15" i="7"/>
  <c r="T15" i="7"/>
  <c r="P15" i="7"/>
  <c r="O15" i="7"/>
  <c r="A15" i="7"/>
  <c r="Y14" i="7"/>
  <c r="T14" i="7"/>
  <c r="P14" i="7"/>
  <c r="O14" i="7"/>
  <c r="Y13" i="7"/>
  <c r="T13" i="7"/>
  <c r="O13" i="7"/>
  <c r="A13" i="7"/>
  <c r="P13" i="7"/>
  <c r="Y12" i="7"/>
  <c r="T12" i="7"/>
  <c r="P12" i="7"/>
  <c r="O12" i="7"/>
  <c r="A12" i="7"/>
  <c r="Y11" i="7"/>
  <c r="T11" i="7"/>
  <c r="P11" i="7"/>
  <c r="O11" i="7"/>
  <c r="A11" i="7"/>
  <c r="Y10" i="7"/>
  <c r="T10" i="7"/>
  <c r="P10" i="7"/>
  <c r="O10" i="7"/>
  <c r="A10" i="7"/>
  <c r="Y9" i="7"/>
  <c r="T9" i="7"/>
  <c r="P9" i="7"/>
  <c r="O9" i="7"/>
  <c r="A9" i="7"/>
  <c r="Y8" i="7"/>
  <c r="O8" i="7"/>
  <c r="A8" i="7"/>
  <c r="T8" i="7"/>
  <c r="P8" i="7"/>
  <c r="Y7" i="7"/>
  <c r="T7" i="7"/>
  <c r="P7" i="7"/>
  <c r="O7" i="7"/>
  <c r="A7" i="7"/>
  <c r="Y6" i="7"/>
  <c r="T6" i="7"/>
  <c r="P6" i="7"/>
  <c r="O6" i="7"/>
  <c r="A6" i="7"/>
  <c r="Y5" i="7"/>
  <c r="T5" i="7"/>
  <c r="P5" i="7"/>
  <c r="O5" i="7"/>
  <c r="A5" i="7"/>
  <c r="AB1" i="7"/>
  <c r="AA1" i="7"/>
  <c r="Z1" i="7"/>
  <c r="X1" i="7"/>
  <c r="W1" i="7"/>
  <c r="V1" i="7"/>
  <c r="U1" i="7"/>
  <c r="S1" i="7"/>
  <c r="R1" i="7"/>
  <c r="Q1" i="7"/>
  <c r="N1" i="7"/>
  <c r="M1" i="7"/>
  <c r="L1" i="7"/>
  <c r="K1" i="7"/>
  <c r="J1" i="7"/>
  <c r="I1" i="7"/>
  <c r="H1" i="7"/>
  <c r="G1" i="7"/>
  <c r="F1" i="7"/>
  <c r="E1" i="7"/>
  <c r="D1" i="7"/>
  <c r="AQ64" i="6"/>
  <c r="AI64" i="6"/>
  <c r="AC64" i="6"/>
  <c r="W64" i="6"/>
  <c r="Q64" i="6"/>
  <c r="AQ63" i="6"/>
  <c r="AI63" i="6"/>
  <c r="AC63" i="6"/>
  <c r="W63" i="6"/>
  <c r="Q63" i="6"/>
  <c r="P63" i="6" s="1"/>
  <c r="A63" i="6" s="1"/>
  <c r="AQ62" i="6"/>
  <c r="AI62" i="6"/>
  <c r="AC62" i="6"/>
  <c r="W62" i="6"/>
  <c r="Q62" i="6"/>
  <c r="AQ61" i="6"/>
  <c r="AI61" i="6"/>
  <c r="AC61" i="6"/>
  <c r="W61" i="6"/>
  <c r="Q61" i="6"/>
  <c r="AQ60" i="6"/>
  <c r="AI60" i="6"/>
  <c r="AC60" i="6"/>
  <c r="W60" i="6"/>
  <c r="Q60" i="6"/>
  <c r="P60" i="6" s="1"/>
  <c r="A60" i="6" s="1"/>
  <c r="AQ59" i="6"/>
  <c r="AI59" i="6"/>
  <c r="AC59" i="6"/>
  <c r="W59" i="6"/>
  <c r="Q59" i="6"/>
  <c r="AQ54" i="6"/>
  <c r="AI54" i="6"/>
  <c r="AC54" i="6"/>
  <c r="W54" i="6"/>
  <c r="Q54" i="6"/>
  <c r="P54" i="6" s="1"/>
  <c r="A54" i="6" s="1"/>
  <c r="AQ53" i="6"/>
  <c r="AI53" i="6"/>
  <c r="AC53" i="6"/>
  <c r="W53" i="6"/>
  <c r="Q53" i="6"/>
  <c r="AQ52" i="6"/>
  <c r="AI52" i="6"/>
  <c r="AC52" i="6"/>
  <c r="W52" i="6"/>
  <c r="Q52" i="6"/>
  <c r="P52" i="6" s="1"/>
  <c r="A52" i="6" s="1"/>
  <c r="AQ51" i="6"/>
  <c r="AI51" i="6"/>
  <c r="AC51" i="6"/>
  <c r="W51" i="6"/>
  <c r="Q51" i="6"/>
  <c r="AQ50" i="6"/>
  <c r="AI50" i="6"/>
  <c r="AC50" i="6"/>
  <c r="W50" i="6"/>
  <c r="Q50" i="6"/>
  <c r="AQ49" i="6"/>
  <c r="AI49" i="6"/>
  <c r="AC49" i="6"/>
  <c r="W49" i="6"/>
  <c r="Q49" i="6"/>
  <c r="P49" i="6" s="1"/>
  <c r="A49" i="6" s="1"/>
  <c r="AQ48" i="6"/>
  <c r="AI48" i="6"/>
  <c r="AC48" i="6"/>
  <c r="P48" i="6" s="1"/>
  <c r="A48" i="6" s="1"/>
  <c r="W48" i="6"/>
  <c r="Q48" i="6"/>
  <c r="AQ47" i="6"/>
  <c r="AI47" i="6"/>
  <c r="AC47" i="6"/>
  <c r="W47" i="6"/>
  <c r="Q47" i="6"/>
  <c r="P47" i="6" s="1"/>
  <c r="A47" i="6" s="1"/>
  <c r="AQ46" i="6"/>
  <c r="AI46" i="6"/>
  <c r="AC46" i="6"/>
  <c r="W46" i="6"/>
  <c r="Q46" i="6"/>
  <c r="AQ45" i="6"/>
  <c r="AI45" i="6"/>
  <c r="AC45" i="6"/>
  <c r="W45" i="6"/>
  <c r="Q45" i="6"/>
  <c r="AQ44" i="6"/>
  <c r="AI44" i="6"/>
  <c r="AC44" i="6"/>
  <c r="W44" i="6"/>
  <c r="Q44" i="6"/>
  <c r="AQ38" i="6"/>
  <c r="AI38" i="6"/>
  <c r="P38" i="6" s="1"/>
  <c r="A38" i="6" s="1"/>
  <c r="AC38" i="6"/>
  <c r="W38" i="6"/>
  <c r="Q38" i="6"/>
  <c r="AQ37" i="6"/>
  <c r="AI37" i="6"/>
  <c r="AC37" i="6"/>
  <c r="W37" i="6"/>
  <c r="Q37" i="6"/>
  <c r="P37" i="6" s="1"/>
  <c r="A37" i="6" s="1"/>
  <c r="AQ36" i="6"/>
  <c r="AI36" i="6"/>
  <c r="AC36" i="6"/>
  <c r="W36" i="6"/>
  <c r="Q36" i="6"/>
  <c r="AQ35" i="6"/>
  <c r="AI35" i="6"/>
  <c r="AC35" i="6"/>
  <c r="W35" i="6"/>
  <c r="Q35" i="6"/>
  <c r="AQ34" i="6"/>
  <c r="AI34" i="6"/>
  <c r="AC34" i="6"/>
  <c r="W34" i="6"/>
  <c r="Q34" i="6"/>
  <c r="AQ33" i="6"/>
  <c r="AI33" i="6"/>
  <c r="AC33" i="6"/>
  <c r="W33" i="6"/>
  <c r="Q33" i="6"/>
  <c r="P33" i="6"/>
  <c r="A33" i="6"/>
  <c r="AQ32" i="6"/>
  <c r="AI32" i="6"/>
  <c r="AC32" i="6"/>
  <c r="W32" i="6"/>
  <c r="Q32" i="6"/>
  <c r="AQ31" i="6"/>
  <c r="AI31" i="6"/>
  <c r="AC31" i="6"/>
  <c r="W31" i="6"/>
  <c r="Q31" i="6"/>
  <c r="P31" i="6" s="1"/>
  <c r="A31" i="6" s="1"/>
  <c r="AQ30" i="6"/>
  <c r="AI30" i="6"/>
  <c r="AC30" i="6"/>
  <c r="W30" i="6"/>
  <c r="Q30" i="6"/>
  <c r="AQ29" i="6"/>
  <c r="AI29" i="6"/>
  <c r="AC29" i="6"/>
  <c r="W29" i="6"/>
  <c r="Q29" i="6"/>
  <c r="AQ28" i="6"/>
  <c r="AI28" i="6"/>
  <c r="AC28" i="6"/>
  <c r="W28" i="6"/>
  <c r="Q28" i="6"/>
  <c r="P28" i="6" s="1"/>
  <c r="A28" i="6" s="1"/>
  <c r="AQ27" i="6"/>
  <c r="AI27" i="6"/>
  <c r="AC27" i="6"/>
  <c r="W27" i="6"/>
  <c r="Q27" i="6"/>
  <c r="AQ26" i="6"/>
  <c r="AI26" i="6"/>
  <c r="AC26" i="6"/>
  <c r="W26" i="6"/>
  <c r="Q26" i="6"/>
  <c r="P26" i="6"/>
  <c r="A26" i="6" s="1"/>
  <c r="AQ25" i="6"/>
  <c r="AI25" i="6"/>
  <c r="AC25" i="6"/>
  <c r="W25" i="6"/>
  <c r="Q25" i="6"/>
  <c r="AQ24" i="6"/>
  <c r="AI24" i="6"/>
  <c r="AC24" i="6"/>
  <c r="W24" i="6"/>
  <c r="Q24" i="6"/>
  <c r="P24" i="6"/>
  <c r="AQ14" i="6"/>
  <c r="AI14" i="6"/>
  <c r="AC14" i="6"/>
  <c r="W14" i="6"/>
  <c r="Q14" i="6"/>
  <c r="AQ13" i="6"/>
  <c r="AI13" i="6"/>
  <c r="AC13" i="6"/>
  <c r="W13" i="6"/>
  <c r="Q13" i="6"/>
  <c r="AQ12" i="6"/>
  <c r="AI12" i="6"/>
  <c r="AC12" i="6"/>
  <c r="W12" i="6"/>
  <c r="Q12" i="6"/>
  <c r="AQ11" i="6"/>
  <c r="AI11" i="6"/>
  <c r="AC11" i="6"/>
  <c r="W11" i="6"/>
  <c r="Q11" i="6"/>
  <c r="AQ10" i="6"/>
  <c r="AI10" i="6"/>
  <c r="AC10" i="6"/>
  <c r="W10" i="6"/>
  <c r="Q10" i="6"/>
  <c r="P10" i="6"/>
  <c r="A10" i="6" s="1"/>
  <c r="AQ9" i="6"/>
  <c r="AI9" i="6"/>
  <c r="AC9" i="6"/>
  <c r="W9" i="6"/>
  <c r="Q9" i="6"/>
  <c r="AQ8" i="6"/>
  <c r="AI8" i="6"/>
  <c r="AC8" i="6"/>
  <c r="W8" i="6"/>
  <c r="Q8" i="6"/>
  <c r="P8" i="6"/>
  <c r="A8" i="6" s="1"/>
  <c r="AQ7" i="6"/>
  <c r="AI7" i="6"/>
  <c r="AC7" i="6"/>
  <c r="W7" i="6"/>
  <c r="Q7" i="6"/>
  <c r="AQ6" i="6"/>
  <c r="AI6" i="6"/>
  <c r="AC6" i="6"/>
  <c r="W6" i="6"/>
  <c r="Q6" i="6"/>
  <c r="P6" i="6" s="1"/>
  <c r="A6" i="6" s="1"/>
  <c r="AQ5" i="6"/>
  <c r="AI5" i="6"/>
  <c r="AC5" i="6"/>
  <c r="W5" i="6"/>
  <c r="Q5" i="6"/>
  <c r="AW1" i="6"/>
  <c r="AV1" i="6"/>
  <c r="AU1" i="6"/>
  <c r="AT1" i="6"/>
  <c r="AS1" i="6"/>
  <c r="AR1" i="6"/>
  <c r="AP1" i="6"/>
  <c r="AO1" i="6"/>
  <c r="AN1" i="6"/>
  <c r="AM1" i="6"/>
  <c r="AL1" i="6"/>
  <c r="AK1" i="6"/>
  <c r="AJ1" i="6"/>
  <c r="AH1" i="6"/>
  <c r="AG1" i="6"/>
  <c r="AF1" i="6"/>
  <c r="AE1" i="6"/>
  <c r="AD1" i="6"/>
  <c r="AB1" i="6"/>
  <c r="AA1" i="6"/>
  <c r="Z1" i="6"/>
  <c r="Y1" i="6"/>
  <c r="X1" i="6"/>
  <c r="V1" i="6"/>
  <c r="U1" i="6"/>
  <c r="T1" i="6"/>
  <c r="S1" i="6"/>
  <c r="R1" i="6"/>
  <c r="O1" i="6"/>
  <c r="N1" i="6"/>
  <c r="M1" i="6"/>
  <c r="L1" i="6"/>
  <c r="K1" i="6"/>
  <c r="J1" i="6"/>
  <c r="I1" i="6"/>
  <c r="H1" i="6"/>
  <c r="G1" i="6"/>
  <c r="F1" i="6"/>
  <c r="E1" i="6"/>
  <c r="D1" i="6"/>
  <c r="AZ64" i="5"/>
  <c r="AS64" i="5"/>
  <c r="AL64" i="5"/>
  <c r="AE64" i="5"/>
  <c r="X64" i="5"/>
  <c r="Q64" i="5"/>
  <c r="AZ63" i="5"/>
  <c r="AS63" i="5"/>
  <c r="AL63" i="5"/>
  <c r="AE63" i="5"/>
  <c r="X63" i="5"/>
  <c r="Q63" i="5"/>
  <c r="AZ62" i="5"/>
  <c r="AS62" i="5"/>
  <c r="AL62" i="5"/>
  <c r="AE62" i="5"/>
  <c r="X62" i="5"/>
  <c r="Q62" i="5"/>
  <c r="AZ61" i="5"/>
  <c r="AS61" i="5"/>
  <c r="AL61" i="5"/>
  <c r="AE61" i="5"/>
  <c r="X61" i="5"/>
  <c r="Q61" i="5"/>
  <c r="AZ60" i="5"/>
  <c r="AS60" i="5"/>
  <c r="AL60" i="5"/>
  <c r="AE60" i="5"/>
  <c r="X60" i="5"/>
  <c r="Q60" i="5"/>
  <c r="AZ59" i="5"/>
  <c r="AS59" i="5"/>
  <c r="AL59" i="5"/>
  <c r="AE59" i="5"/>
  <c r="X59" i="5"/>
  <c r="Q59" i="5"/>
  <c r="AZ52" i="5"/>
  <c r="AS52" i="5"/>
  <c r="AL52" i="5"/>
  <c r="AE52" i="5"/>
  <c r="X52" i="5"/>
  <c r="Q52" i="5"/>
  <c r="AZ51" i="5"/>
  <c r="AS51" i="5"/>
  <c r="AL51" i="5"/>
  <c r="AE51" i="5"/>
  <c r="X51" i="5"/>
  <c r="Q51" i="5"/>
  <c r="AZ50" i="5"/>
  <c r="AS50" i="5"/>
  <c r="AL50" i="5"/>
  <c r="AE50" i="5"/>
  <c r="X50" i="5"/>
  <c r="Q50" i="5"/>
  <c r="AZ49" i="5"/>
  <c r="AS49" i="5"/>
  <c r="AL49" i="5"/>
  <c r="AE49" i="5"/>
  <c r="X49" i="5"/>
  <c r="Q49" i="5"/>
  <c r="AZ48" i="5"/>
  <c r="AS48" i="5"/>
  <c r="AL48" i="5"/>
  <c r="AE48" i="5"/>
  <c r="X48" i="5"/>
  <c r="Q48" i="5"/>
  <c r="AZ47" i="5"/>
  <c r="AS47" i="5"/>
  <c r="AL47" i="5"/>
  <c r="AE47" i="5"/>
  <c r="X47" i="5"/>
  <c r="Q47" i="5"/>
  <c r="AZ46" i="5"/>
  <c r="AS46" i="5"/>
  <c r="AL46" i="5"/>
  <c r="AE46" i="5"/>
  <c r="X46" i="5"/>
  <c r="Q46" i="5"/>
  <c r="AZ45" i="5"/>
  <c r="AS45" i="5"/>
  <c r="AL45" i="5"/>
  <c r="AE45" i="5"/>
  <c r="X45" i="5"/>
  <c r="Q45" i="5"/>
  <c r="AZ44" i="5"/>
  <c r="AS44" i="5"/>
  <c r="AL44" i="5"/>
  <c r="AE44" i="5"/>
  <c r="X44" i="5"/>
  <c r="Q44" i="5"/>
  <c r="AZ39" i="5"/>
  <c r="AS39" i="5"/>
  <c r="AL39" i="5"/>
  <c r="AE39" i="5"/>
  <c r="X39" i="5"/>
  <c r="Q39" i="5"/>
  <c r="AZ38" i="5"/>
  <c r="AS38" i="5"/>
  <c r="AL38" i="5"/>
  <c r="AE38" i="5"/>
  <c r="X38" i="5"/>
  <c r="Q38" i="5"/>
  <c r="AZ37" i="5"/>
  <c r="AS37" i="5"/>
  <c r="AL37" i="5"/>
  <c r="AE37" i="5"/>
  <c r="X37" i="5"/>
  <c r="Q37" i="5"/>
  <c r="AZ36" i="5"/>
  <c r="AS36" i="5"/>
  <c r="AL36" i="5"/>
  <c r="AE36" i="5"/>
  <c r="X36" i="5"/>
  <c r="Q36" i="5"/>
  <c r="AZ35" i="5"/>
  <c r="AS35" i="5"/>
  <c r="AL35" i="5"/>
  <c r="AE35" i="5"/>
  <c r="X35" i="5"/>
  <c r="Q35" i="5"/>
  <c r="AZ34" i="5"/>
  <c r="AS34" i="5"/>
  <c r="AL34" i="5"/>
  <c r="AE34" i="5"/>
  <c r="X34" i="5"/>
  <c r="Q34" i="5"/>
  <c r="AZ33" i="5"/>
  <c r="AS33" i="5"/>
  <c r="AL33" i="5"/>
  <c r="AE33" i="5"/>
  <c r="X33" i="5"/>
  <c r="Q33" i="5"/>
  <c r="AZ32" i="5"/>
  <c r="AS32" i="5"/>
  <c r="AL32" i="5"/>
  <c r="AE32" i="5"/>
  <c r="X32" i="5"/>
  <c r="Q32" i="5"/>
  <c r="AZ31" i="5"/>
  <c r="AS31" i="5"/>
  <c r="AL31" i="5"/>
  <c r="AE31" i="5"/>
  <c r="X31" i="5"/>
  <c r="Q31" i="5"/>
  <c r="AZ30" i="5"/>
  <c r="AS30" i="5"/>
  <c r="AL30" i="5"/>
  <c r="AE30" i="5"/>
  <c r="X30" i="5"/>
  <c r="Q30" i="5"/>
  <c r="AZ29" i="5"/>
  <c r="AS29" i="5"/>
  <c r="AL29" i="5"/>
  <c r="AE29" i="5"/>
  <c r="X29" i="5"/>
  <c r="Q29" i="5"/>
  <c r="AZ28" i="5"/>
  <c r="AS28" i="5"/>
  <c r="AL28" i="5"/>
  <c r="AE28" i="5"/>
  <c r="X28" i="5"/>
  <c r="Q28" i="5"/>
  <c r="AZ27" i="5"/>
  <c r="AS27" i="5"/>
  <c r="AL27" i="5"/>
  <c r="AE27" i="5"/>
  <c r="X27" i="5"/>
  <c r="Q27" i="5"/>
  <c r="AZ26" i="5"/>
  <c r="AS26" i="5"/>
  <c r="AL26" i="5"/>
  <c r="AE26" i="5"/>
  <c r="X26" i="5"/>
  <c r="Q26" i="5"/>
  <c r="AZ25" i="5"/>
  <c r="AS25" i="5"/>
  <c r="AL25" i="5"/>
  <c r="AE25" i="5"/>
  <c r="X25" i="5"/>
  <c r="Q25" i="5"/>
  <c r="AZ18" i="5"/>
  <c r="AS18" i="5"/>
  <c r="AL18" i="5"/>
  <c r="AE18" i="5"/>
  <c r="X18" i="5"/>
  <c r="Q18" i="5"/>
  <c r="AZ17" i="5"/>
  <c r="AS17" i="5"/>
  <c r="AL17" i="5"/>
  <c r="AE17" i="5"/>
  <c r="X17" i="5"/>
  <c r="Q17" i="5"/>
  <c r="AZ16" i="5"/>
  <c r="AS16" i="5"/>
  <c r="AL16" i="5"/>
  <c r="AE16" i="5"/>
  <c r="X16" i="5"/>
  <c r="Q16" i="5"/>
  <c r="AZ15" i="5"/>
  <c r="AS15" i="5"/>
  <c r="AL15" i="5"/>
  <c r="AE15" i="5"/>
  <c r="X15" i="5"/>
  <c r="Q15" i="5"/>
  <c r="AZ14" i="5"/>
  <c r="AS14" i="5"/>
  <c r="AL14" i="5"/>
  <c r="AE14" i="5"/>
  <c r="X14" i="5"/>
  <c r="Q14" i="5"/>
  <c r="AZ13" i="5"/>
  <c r="AS13" i="5"/>
  <c r="AL13" i="5"/>
  <c r="AE13" i="5"/>
  <c r="X13" i="5"/>
  <c r="Q13" i="5"/>
  <c r="AZ12" i="5"/>
  <c r="AS12" i="5"/>
  <c r="AL12" i="5"/>
  <c r="AE12" i="5"/>
  <c r="X12" i="5"/>
  <c r="Q12" i="5"/>
  <c r="AZ11" i="5"/>
  <c r="AS11" i="5"/>
  <c r="AL11" i="5"/>
  <c r="AE11" i="5"/>
  <c r="X11" i="5"/>
  <c r="Q11" i="5"/>
  <c r="AZ10" i="5"/>
  <c r="AS10" i="5"/>
  <c r="AL10" i="5"/>
  <c r="AE10" i="5"/>
  <c r="X10" i="5"/>
  <c r="Q10" i="5"/>
  <c r="AZ9" i="5"/>
  <c r="AS9" i="5"/>
  <c r="AL9" i="5"/>
  <c r="AE9" i="5"/>
  <c r="X9" i="5"/>
  <c r="Q9" i="5"/>
  <c r="AZ8" i="5"/>
  <c r="AS8" i="5"/>
  <c r="AL8" i="5"/>
  <c r="AE8" i="5"/>
  <c r="X8" i="5"/>
  <c r="Q8" i="5"/>
  <c r="AZ7" i="5"/>
  <c r="AS7" i="5"/>
  <c r="AL7" i="5"/>
  <c r="AE7" i="5"/>
  <c r="X7" i="5"/>
  <c r="Q7" i="5"/>
  <c r="AZ6" i="5"/>
  <c r="AS6" i="5"/>
  <c r="AL6" i="5"/>
  <c r="AE6" i="5"/>
  <c r="X6" i="5"/>
  <c r="Q6" i="5"/>
  <c r="AZ5" i="5"/>
  <c r="AS5" i="5"/>
  <c r="AL5" i="5"/>
  <c r="AE5" i="5"/>
  <c r="X5" i="5"/>
  <c r="Q5" i="5"/>
  <c r="BF1" i="5"/>
  <c r="BE1" i="5"/>
  <c r="BD1" i="5"/>
  <c r="BC1" i="5"/>
  <c r="BB1" i="5"/>
  <c r="BA1" i="5"/>
  <c r="AY1" i="5"/>
  <c r="AX1" i="5"/>
  <c r="AW1" i="5"/>
  <c r="AV1" i="5"/>
  <c r="AU1" i="5"/>
  <c r="AT1" i="5"/>
  <c r="AR1" i="5"/>
  <c r="AQ1" i="5"/>
  <c r="AP1" i="5"/>
  <c r="AO1" i="5"/>
  <c r="AN1" i="5"/>
  <c r="AM1" i="5"/>
  <c r="AK1" i="5"/>
  <c r="AJ1" i="5"/>
  <c r="AI1" i="5"/>
  <c r="AH1" i="5"/>
  <c r="AG1" i="5"/>
  <c r="AF1" i="5"/>
  <c r="AD1" i="5"/>
  <c r="AC1" i="5"/>
  <c r="AB1" i="5"/>
  <c r="AA1" i="5"/>
  <c r="Z1" i="5"/>
  <c r="Y1" i="5"/>
  <c r="W1" i="5"/>
  <c r="V1" i="5"/>
  <c r="U1" i="5"/>
  <c r="T1" i="5"/>
  <c r="S1" i="5"/>
  <c r="R1" i="5"/>
  <c r="O1" i="5"/>
  <c r="N1" i="5"/>
  <c r="M1" i="5"/>
  <c r="L1" i="5"/>
  <c r="K1" i="5"/>
  <c r="J1" i="5"/>
  <c r="I1" i="5"/>
  <c r="H1" i="5"/>
  <c r="G1" i="5"/>
  <c r="F1" i="5"/>
  <c r="E1" i="5"/>
  <c r="D1" i="5"/>
  <c r="A64" i="4"/>
  <c r="A63" i="4"/>
  <c r="A62" i="4"/>
  <c r="A61" i="4"/>
  <c r="A60" i="4"/>
  <c r="A52" i="4"/>
  <c r="A51" i="4"/>
  <c r="A50" i="4"/>
  <c r="A49" i="4"/>
  <c r="A48" i="4"/>
  <c r="A47" i="4"/>
  <c r="A46" i="4"/>
  <c r="A45" i="4"/>
  <c r="A41" i="4"/>
  <c r="A40" i="4"/>
  <c r="A39" i="4"/>
  <c r="A38" i="4"/>
  <c r="A37" i="4"/>
  <c r="A36" i="4"/>
  <c r="A35" i="4"/>
  <c r="A34" i="4"/>
  <c r="A33" i="4"/>
  <c r="A32" i="4"/>
  <c r="A31" i="4"/>
  <c r="A30" i="4"/>
  <c r="A29" i="4"/>
  <c r="A28" i="4"/>
  <c r="A27" i="4"/>
  <c r="A26" i="4"/>
  <c r="A25" i="4"/>
  <c r="A20" i="4"/>
  <c r="A19" i="4"/>
  <c r="A18" i="4"/>
  <c r="A17" i="4"/>
  <c r="A16" i="4"/>
  <c r="A15" i="4"/>
  <c r="A14" i="4"/>
  <c r="A13" i="4"/>
  <c r="A12" i="4"/>
  <c r="A11" i="4"/>
  <c r="A10" i="4"/>
  <c r="A9" i="4"/>
  <c r="A8" i="4"/>
  <c r="A7" i="4"/>
  <c r="A6" i="4"/>
  <c r="A5" i="4"/>
  <c r="U1" i="4"/>
  <c r="T1" i="4"/>
  <c r="S1" i="4"/>
  <c r="R1" i="4"/>
  <c r="Q1" i="4"/>
  <c r="P1" i="4"/>
  <c r="O1" i="4"/>
  <c r="N1" i="4"/>
  <c r="M1" i="4"/>
  <c r="L1" i="4"/>
  <c r="K1" i="4"/>
  <c r="J1" i="4"/>
  <c r="I1" i="4"/>
  <c r="H1" i="4"/>
  <c r="G1" i="4"/>
  <c r="F1" i="4"/>
  <c r="E1" i="4"/>
  <c r="D1" i="4"/>
  <c r="CH71" i="1"/>
  <c r="CH72" i="1"/>
  <c r="CB73" i="1"/>
  <c r="CH73" i="1" s="1"/>
  <c r="CH115" i="1"/>
  <c r="CH12" i="1"/>
  <c r="CJ14" i="1" s="1"/>
  <c r="CH29" i="1"/>
  <c r="CH30" i="1"/>
  <c r="CJ26" i="1" s="1"/>
  <c r="CH31" i="1"/>
  <c r="CH68" i="1"/>
  <c r="CH69" i="1"/>
  <c r="CH86" i="1"/>
  <c r="CB89" i="1"/>
  <c r="CH89" i="1" s="1"/>
  <c r="CH90" i="1"/>
  <c r="CH93" i="1"/>
  <c r="CH58" i="1"/>
  <c r="CH112" i="1"/>
  <c r="CH109" i="1"/>
  <c r="CJ99" i="1" s="1"/>
  <c r="CH122" i="1"/>
  <c r="CH23" i="1"/>
  <c r="CJ122" i="1" s="1"/>
  <c r="CH26" i="1"/>
  <c r="CH10" i="1"/>
  <c r="CH11" i="1"/>
  <c r="CH13" i="1"/>
  <c r="CH9" i="1"/>
  <c r="CH14" i="1"/>
  <c r="CJ17" i="1" s="1"/>
  <c r="CH15" i="1"/>
  <c r="CB16" i="1"/>
  <c r="CH16" i="1" s="1"/>
  <c r="CH18" i="1"/>
  <c r="CH19" i="1"/>
  <c r="CH20" i="1"/>
  <c r="CH25" i="1"/>
  <c r="CB38" i="1"/>
  <c r="CH38" i="1" s="1"/>
  <c r="CB39" i="1"/>
  <c r="CH39" i="1" s="1"/>
  <c r="CH40" i="1"/>
  <c r="CH42" i="1"/>
  <c r="CH44" i="1"/>
  <c r="CH45" i="1"/>
  <c r="CH46" i="1"/>
  <c r="CH47" i="1"/>
  <c r="CB51" i="1"/>
  <c r="CH51" i="1" s="1"/>
  <c r="CB52" i="1"/>
  <c r="CH52" i="1" s="1"/>
  <c r="CH53" i="1"/>
  <c r="CJ40" i="1" s="1"/>
  <c r="CH54" i="1"/>
  <c r="CJ41" i="1" s="1"/>
  <c r="CH59" i="1"/>
  <c r="CH60" i="1"/>
  <c r="CJ43" i="1" s="1"/>
  <c r="CH61" i="1"/>
  <c r="CH62" i="1"/>
  <c r="CH63" i="1"/>
  <c r="CH64" i="1"/>
  <c r="CH65" i="1"/>
  <c r="CH66" i="1"/>
  <c r="CH67" i="1"/>
  <c r="CJ49" i="1" s="1"/>
  <c r="CH70" i="1"/>
  <c r="CB74" i="1"/>
  <c r="CH74" i="1" s="1"/>
  <c r="CJ55" i="1" s="1"/>
  <c r="CH75" i="1"/>
  <c r="CH76" i="1"/>
  <c r="CH77" i="1"/>
  <c r="CH78" i="1"/>
  <c r="CH79" i="1"/>
  <c r="CH80" i="1"/>
  <c r="CJ61" i="1" s="1"/>
  <c r="CH92" i="1"/>
  <c r="CH99" i="1"/>
  <c r="CB100" i="1"/>
  <c r="CH100" i="1" s="1"/>
  <c r="CJ83" i="1" s="1"/>
  <c r="CB101" i="1"/>
  <c r="CH101" i="1" s="1"/>
  <c r="CJ67" i="1" s="1"/>
  <c r="CH102" i="1"/>
  <c r="CJ68" i="1" s="1"/>
  <c r="CH103" i="1"/>
  <c r="CJ69" i="1" s="1"/>
  <c r="CH104" i="1"/>
  <c r="CH105" i="1"/>
  <c r="CH106" i="1"/>
  <c r="CH108" i="1"/>
  <c r="CH110" i="1"/>
  <c r="CH111" i="1"/>
  <c r="CH116" i="1"/>
  <c r="CJ77" i="1" s="1"/>
  <c r="CH117" i="1"/>
  <c r="CJ78" i="1" s="1"/>
  <c r="CH123" i="1"/>
  <c r="CJ79" i="1" s="1"/>
  <c r="CB37" i="1"/>
  <c r="CH37" i="1" s="1"/>
  <c r="CJ80" i="1" s="1"/>
  <c r="CH88" i="1"/>
  <c r="CJ82" i="1" s="1"/>
  <c r="CB21" i="1"/>
  <c r="CH21" i="1" s="1"/>
  <c r="CH56" i="1"/>
  <c r="CH85" i="1"/>
  <c r="CH107" i="1"/>
  <c r="CH82" i="1"/>
  <c r="CH87" i="1"/>
  <c r="CH27" i="1"/>
  <c r="CH94" i="1"/>
  <c r="CH95" i="1"/>
  <c r="CJ92" i="1" s="1"/>
  <c r="CH96" i="1"/>
  <c r="CH97" i="1"/>
  <c r="CH98" i="1"/>
  <c r="CJ95" i="1" s="1"/>
  <c r="CH91" i="1"/>
  <c r="CH114" i="1"/>
  <c r="CH34" i="1"/>
  <c r="CH33" i="1"/>
  <c r="CH36" i="1"/>
  <c r="CH35" i="1"/>
  <c r="CH55" i="1"/>
  <c r="CJ106" i="1" s="1"/>
  <c r="CH32" i="1"/>
  <c r="CH125" i="1"/>
  <c r="CJ108" i="1" s="1"/>
  <c r="CB120" i="1"/>
  <c r="CH120" i="1" s="1"/>
  <c r="CB121" i="1"/>
  <c r="CH121" i="1" s="1"/>
  <c r="CJ110" i="1" s="1"/>
  <c r="CH119" i="1"/>
  <c r="CJ111" i="1" s="1"/>
  <c r="CH118" i="1"/>
  <c r="CH124" i="1"/>
  <c r="CH48" i="1"/>
  <c r="CH28" i="1"/>
  <c r="CH49" i="1"/>
  <c r="CH57" i="1"/>
  <c r="CH50" i="1"/>
  <c r="CH83" i="1"/>
  <c r="CH22" i="1"/>
  <c r="CH24" i="1"/>
  <c r="CJ123" i="1" s="1"/>
  <c r="CH113" i="1"/>
  <c r="CH84" i="1"/>
  <c r="CJ125" i="1" s="1"/>
  <c r="CH7" i="1"/>
  <c r="CH8" i="1"/>
  <c r="CJ8" i="1" l="1"/>
  <c r="CJ124" i="1"/>
  <c r="CJ96" i="1"/>
  <c r="CJ22" i="1"/>
  <c r="CJ35" i="1"/>
  <c r="CJ37" i="1"/>
  <c r="CJ36" i="1"/>
  <c r="CJ93" i="1"/>
  <c r="CJ34" i="1"/>
  <c r="CJ114" i="1"/>
  <c r="CJ94" i="1"/>
  <c r="CJ107" i="1"/>
  <c r="CJ85" i="1"/>
  <c r="CJ64" i="1"/>
  <c r="CJ86" i="1"/>
  <c r="CJ105" i="1"/>
  <c r="CJ60" i="1"/>
  <c r="CJ59" i="1"/>
  <c r="CJ23" i="1"/>
  <c r="CJ7" i="1"/>
  <c r="CJ81" i="1"/>
  <c r="CJ90" i="1"/>
  <c r="CJ104" i="1"/>
  <c r="CJ25" i="1"/>
  <c r="CJ109" i="1"/>
  <c r="CJ54" i="1"/>
  <c r="CJ118" i="1"/>
  <c r="CJ75" i="1"/>
  <c r="CJ89" i="1"/>
  <c r="CJ10" i="1"/>
  <c r="CJ11" i="1"/>
  <c r="CJ21" i="1"/>
  <c r="CJ98" i="1"/>
  <c r="CJ47" i="1"/>
  <c r="CJ53" i="1"/>
  <c r="CJ117" i="1"/>
  <c r="CJ52" i="1"/>
  <c r="CJ116" i="1"/>
  <c r="CJ16" i="1"/>
  <c r="CJ115" i="1"/>
  <c r="CJ62" i="1"/>
  <c r="CJ102" i="1"/>
  <c r="CJ87" i="1"/>
  <c r="CJ72" i="1"/>
  <c r="CJ58" i="1"/>
  <c r="CJ29" i="1"/>
  <c r="CJ13" i="1"/>
  <c r="CJ51" i="1"/>
  <c r="CJ121" i="1"/>
  <c r="CJ119" i="1"/>
  <c r="CJ97" i="1"/>
  <c r="CJ66" i="1"/>
  <c r="CJ74" i="1"/>
  <c r="CJ32" i="1"/>
  <c r="CJ103" i="1"/>
  <c r="CJ33" i="1"/>
  <c r="CJ73" i="1"/>
  <c r="CJ30" i="1"/>
  <c r="CJ113" i="1"/>
  <c r="CJ101" i="1"/>
  <c r="CJ71" i="1"/>
  <c r="CJ57" i="1"/>
  <c r="CJ42" i="1"/>
  <c r="CJ28" i="1"/>
  <c r="CJ12" i="1"/>
  <c r="CJ50" i="1"/>
  <c r="CJ120" i="1"/>
  <c r="CJ20" i="1"/>
  <c r="CJ19" i="1"/>
  <c r="CJ91" i="1"/>
  <c r="CJ18" i="1"/>
  <c r="CJ46" i="1"/>
  <c r="CJ63" i="1"/>
  <c r="CJ88" i="1"/>
  <c r="CJ15" i="1"/>
  <c r="CJ9" i="1"/>
  <c r="CJ112" i="1"/>
  <c r="CJ100" i="1"/>
  <c r="CJ84" i="1"/>
  <c r="CJ70" i="1"/>
  <c r="CJ56" i="1"/>
  <c r="CJ24" i="1"/>
  <c r="CJ27" i="1"/>
  <c r="CJ31" i="1"/>
  <c r="P10" i="5"/>
  <c r="A10" i="5" s="1"/>
  <c r="P28" i="5"/>
  <c r="A28" i="5" s="1"/>
  <c r="P32" i="5"/>
  <c r="A32" i="5" s="1"/>
  <c r="P34" i="5"/>
  <c r="A34" i="5" s="1"/>
  <c r="P13" i="5"/>
  <c r="A13" i="5" s="1"/>
  <c r="P37" i="5"/>
  <c r="A37" i="5" s="1"/>
  <c r="P45" i="5"/>
  <c r="A45" i="5" s="1"/>
  <c r="P51" i="5"/>
  <c r="A51" i="5" s="1"/>
  <c r="P59" i="5"/>
  <c r="P38" i="5"/>
  <c r="A38" i="5" s="1"/>
  <c r="P44" i="5"/>
  <c r="P46" i="5"/>
  <c r="A46" i="5" s="1"/>
  <c r="P50" i="5"/>
  <c r="A50" i="5" s="1"/>
  <c r="P52" i="5"/>
  <c r="A52" i="5" s="1"/>
  <c r="P64" i="5"/>
  <c r="A64" i="5" s="1"/>
  <c r="P25" i="5"/>
  <c r="A25" i="5" s="1"/>
  <c r="P31" i="5"/>
  <c r="A31" i="5" s="1"/>
  <c r="P7" i="5"/>
  <c r="A7" i="5" s="1"/>
  <c r="P11" i="5"/>
  <c r="A11" i="5" s="1"/>
  <c r="P17" i="5"/>
  <c r="A17" i="5" s="1"/>
  <c r="P16" i="5"/>
  <c r="A16" i="5" s="1"/>
  <c r="P29" i="5"/>
  <c r="A29" i="5" s="1"/>
  <c r="P8" i="5"/>
  <c r="A8" i="5" s="1"/>
  <c r="P6" i="5"/>
  <c r="A6" i="5" s="1"/>
  <c r="P15" i="5"/>
  <c r="A15" i="5" s="1"/>
  <c r="P63" i="5"/>
  <c r="A63" i="5" s="1"/>
  <c r="P62" i="5"/>
  <c r="A62" i="5" s="1"/>
  <c r="P12" i="5"/>
  <c r="A12" i="5" s="1"/>
  <c r="P5" i="5"/>
  <c r="A5" i="5" s="1"/>
  <c r="P14" i="5"/>
  <c r="A14" i="5" s="1"/>
  <c r="P33" i="5"/>
  <c r="A33" i="5" s="1"/>
  <c r="P35" i="5"/>
  <c r="A35" i="5" s="1"/>
  <c r="P60" i="5"/>
  <c r="A60" i="5" s="1"/>
  <c r="P30" i="5"/>
  <c r="A30" i="5" s="1"/>
  <c r="P27" i="5"/>
  <c r="A27" i="5" s="1"/>
  <c r="P36" i="5"/>
  <c r="A36" i="5" s="1"/>
  <c r="P48" i="5"/>
  <c r="A48" i="5" s="1"/>
  <c r="P18" i="5"/>
  <c r="P26" i="5"/>
  <c r="A26" i="5" s="1"/>
  <c r="P9" i="5"/>
  <c r="A9" i="5" s="1"/>
  <c r="P39" i="5"/>
  <c r="A39" i="5" s="1"/>
  <c r="P47" i="5"/>
  <c r="A47" i="5" s="1"/>
  <c r="P49" i="5"/>
  <c r="A49" i="5" s="1"/>
  <c r="P61" i="5"/>
  <c r="A61" i="5" s="1"/>
  <c r="CJ48" i="1"/>
  <c r="P13" i="6"/>
  <c r="A13" i="6" s="1"/>
  <c r="P45" i="6"/>
  <c r="A45" i="6" s="1"/>
  <c r="P29" i="6"/>
  <c r="A29" i="6" s="1"/>
  <c r="P36" i="6"/>
  <c r="A36" i="6" s="1"/>
  <c r="CJ38" i="1"/>
  <c r="P5" i="6"/>
  <c r="A5" i="6" s="1"/>
  <c r="P46" i="6"/>
  <c r="A46" i="6" s="1"/>
  <c r="P61" i="6"/>
  <c r="A61" i="6" s="1"/>
  <c r="P64" i="6"/>
  <c r="A64" i="6" s="1"/>
  <c r="P50" i="6"/>
  <c r="A50" i="6" s="1"/>
  <c r="P53" i="6"/>
  <c r="A53" i="6" s="1"/>
  <c r="P44" i="6"/>
  <c r="P51" i="6"/>
  <c r="A51" i="6" s="1"/>
  <c r="P62" i="6"/>
  <c r="A62" i="6" s="1"/>
  <c r="P7" i="6"/>
  <c r="A7" i="6" s="1"/>
  <c r="P11" i="6"/>
  <c r="A11" i="6" s="1"/>
  <c r="P25" i="6"/>
  <c r="A25" i="6" s="1"/>
  <c r="P34" i="6"/>
  <c r="A34" i="6" s="1"/>
  <c r="P14" i="6"/>
  <c r="A14" i="6" s="1"/>
  <c r="P27" i="6"/>
  <c r="A27" i="6" s="1"/>
  <c r="P30" i="6"/>
  <c r="A30" i="6" s="1"/>
  <c r="P9" i="6"/>
  <c r="A9" i="6" s="1"/>
  <c r="P12" i="6"/>
  <c r="A12" i="6" s="1"/>
  <c r="P32" i="6"/>
  <c r="A32" i="6" s="1"/>
  <c r="P59" i="6"/>
  <c r="P35" i="6"/>
  <c r="A35" i="6" s="1"/>
  <c r="CJ39" i="1"/>
  <c r="CJ45" i="1"/>
  <c r="CJ44" i="1"/>
  <c r="CJ65" i="1"/>
  <c r="CJ76" i="1"/>
</calcChain>
</file>

<file path=xl/comments1.xml><?xml version="1.0" encoding="utf-8"?>
<comments xmlns="http://schemas.openxmlformats.org/spreadsheetml/2006/main">
  <authors>
    <author>Mészáros Ferenc</author>
  </authors>
  <commentList>
    <comment ref="Q217" authorId="0" shapeId="0">
      <text>
        <r>
          <rPr>
            <b/>
            <sz val="9"/>
            <color indexed="81"/>
            <rFont val="Tahoma"/>
            <family val="2"/>
            <charset val="238"/>
          </rPr>
          <t>Mészáros Ferenc:</t>
        </r>
        <r>
          <rPr>
            <sz val="9"/>
            <color indexed="81"/>
            <rFont val="Tahoma"/>
            <family val="2"/>
            <charset val="238"/>
          </rPr>
          <t xml:space="preserve">
dékáni jóváhagyással</t>
        </r>
      </text>
    </comment>
    <comment ref="Q224" authorId="0" shapeId="0">
      <text>
        <r>
          <rPr>
            <b/>
            <sz val="9"/>
            <color indexed="81"/>
            <rFont val="Tahoma"/>
            <family val="2"/>
            <charset val="238"/>
          </rPr>
          <t>Mészáros Ferenc:</t>
        </r>
        <r>
          <rPr>
            <sz val="9"/>
            <color indexed="81"/>
            <rFont val="Tahoma"/>
            <family val="2"/>
            <charset val="238"/>
          </rPr>
          <t xml:space="preserve">
dékáni jóváhagyással</t>
        </r>
      </text>
    </comment>
  </commentList>
</comments>
</file>

<file path=xl/sharedStrings.xml><?xml version="1.0" encoding="utf-8"?>
<sst xmlns="http://schemas.openxmlformats.org/spreadsheetml/2006/main" count="12286" uniqueCount="3582">
  <si>
    <t>Tárgy neve</t>
  </si>
  <si>
    <t>Tárgykód</t>
  </si>
  <si>
    <t>Kredit</t>
  </si>
  <si>
    <t>Nappali óraszám</t>
  </si>
  <si>
    <t>Levelező óraszám</t>
  </si>
  <si>
    <t>Oktatók</t>
  </si>
  <si>
    <t>Előkövetelmények</t>
  </si>
  <si>
    <t>Tematika</t>
  </si>
  <si>
    <t>Tanulási eredmények</t>
  </si>
  <si>
    <t>Tanulástámogató anyagok</t>
  </si>
  <si>
    <t>ALAPADATOK</t>
  </si>
  <si>
    <t>Pótlási lehetőségek</t>
  </si>
  <si>
    <t>Szükséges tanulmányi munka</t>
  </si>
  <si>
    <t>Kontaktóra</t>
  </si>
  <si>
    <t>Készülés órákra</t>
  </si>
  <si>
    <t>Zh felkészülés</t>
  </si>
  <si>
    <t>Házi feladat</t>
  </si>
  <si>
    <t>Írásos anyag tanulmányozása</t>
  </si>
  <si>
    <t>Vizsgafelkészülés</t>
  </si>
  <si>
    <t>Összes óra</t>
  </si>
  <si>
    <t>TANTÁRGYKÖVETELMÉNYEK</t>
  </si>
  <si>
    <t>Ea.</t>
  </si>
  <si>
    <t>Gyak.</t>
  </si>
  <si>
    <t>Lab.</t>
  </si>
  <si>
    <t>Tárgyfelelős</t>
  </si>
  <si>
    <t>k0 k1 k2 k3 j1 l2</t>
  </si>
  <si>
    <t>f</t>
  </si>
  <si>
    <t>Dr. Mészáros Ferenc</t>
  </si>
  <si>
    <t>Tantervkód (régi o.)</t>
  </si>
  <si>
    <t>Tanterv</t>
  </si>
  <si>
    <t>k</t>
  </si>
  <si>
    <t>J</t>
  </si>
  <si>
    <t>K</t>
  </si>
  <si>
    <t>L</t>
  </si>
  <si>
    <t>Gyakorlat</t>
  </si>
  <si>
    <t>Labor</t>
  </si>
  <si>
    <t>Előköv. 1</t>
  </si>
  <si>
    <t>Előköv. 2</t>
  </si>
  <si>
    <t>Előköv. 3</t>
  </si>
  <si>
    <t>Tt.szerep</t>
  </si>
  <si>
    <t>Aj.félév</t>
  </si>
  <si>
    <t>-</t>
  </si>
  <si>
    <t>Gyakorlat (angol)</t>
  </si>
  <si>
    <t>Labor (angol)</t>
  </si>
  <si>
    <t>Tanulástámogató anyagok (angol)</t>
  </si>
  <si>
    <t>Pótlási lehetőségek (angol)</t>
  </si>
  <si>
    <t>Department of Transport Technology and Economics</t>
  </si>
  <si>
    <t>Targy_nev</t>
  </si>
  <si>
    <t>Kod</t>
  </si>
  <si>
    <t>Kr</t>
  </si>
  <si>
    <t>N_ora_ea</t>
  </si>
  <si>
    <t>N_ora_gy</t>
  </si>
  <si>
    <t>N_ora_lab</t>
  </si>
  <si>
    <t>L_ora_ea</t>
  </si>
  <si>
    <t>L_ora_gy</t>
  </si>
  <si>
    <t>L_ora_lab</t>
  </si>
  <si>
    <t>Targyfel</t>
  </si>
  <si>
    <t>Oktatok</t>
  </si>
  <si>
    <t>Elokov_1</t>
  </si>
  <si>
    <t>Elokov_1_tip</t>
  </si>
  <si>
    <t>Elokov_2</t>
  </si>
  <si>
    <t>Elokov_2_tip</t>
  </si>
  <si>
    <t>Elokov_3</t>
  </si>
  <si>
    <t>Elokov_3_tip</t>
  </si>
  <si>
    <t>Tan_eredm_a</t>
  </si>
  <si>
    <t>Anyagok</t>
  </si>
  <si>
    <t>Anyagok_a</t>
  </si>
  <si>
    <t>Potlas</t>
  </si>
  <si>
    <t>Potlas_a</t>
  </si>
  <si>
    <t>Kontaktora</t>
  </si>
  <si>
    <t>Kesz_ora</t>
  </si>
  <si>
    <t>Kesz_zh</t>
  </si>
  <si>
    <t>Kesz_hf</t>
  </si>
  <si>
    <t>Kesz_iras</t>
  </si>
  <si>
    <t>Kesz_v</t>
  </si>
  <si>
    <t>Kesz_ossz</t>
  </si>
  <si>
    <t>Leiras_ea</t>
  </si>
  <si>
    <t>Leiras_ea_a</t>
  </si>
  <si>
    <t>Leiras_gy</t>
  </si>
  <si>
    <t>Leiras_gy_a</t>
  </si>
  <si>
    <t>Leiras_lab</t>
  </si>
  <si>
    <t>Leiras_lab_a</t>
  </si>
  <si>
    <t>Szerep_j</t>
  </si>
  <si>
    <t>Szerep_k</t>
  </si>
  <si>
    <t>Szerep_log</t>
  </si>
  <si>
    <t>Név</t>
  </si>
  <si>
    <t>Típus 
{erős/gyenge/párhuzamos/ajánlott}</t>
  </si>
  <si>
    <t>m</t>
  </si>
  <si>
    <t>Elokov_1_nev</t>
  </si>
  <si>
    <t>Elokov_2_nev</t>
  </si>
  <si>
    <t>Elokov_3_nev</t>
  </si>
  <si>
    <t>Előadás</t>
  </si>
  <si>
    <t>Előadás (angol)</t>
  </si>
  <si>
    <t>ellenőrzés</t>
  </si>
  <si>
    <t>Tantárgyat gondozó tanszék</t>
  </si>
  <si>
    <t>Tantargyat_gondozo_tanszek</t>
  </si>
  <si>
    <t>Tantargyat_gondozo_tanszek_a</t>
  </si>
  <si>
    <t>Tantárgyat gondozó tanszék (angol)</t>
  </si>
  <si>
    <t>Targyfel_beoszt</t>
  </si>
  <si>
    <t>Tárgyfelelős beosztása</t>
  </si>
  <si>
    <t>Targyfel_email_cime</t>
  </si>
  <si>
    <t>Tárgyfelelős email címe</t>
  </si>
  <si>
    <t>Targyfel_tanszek</t>
  </si>
  <si>
    <t>Tárgyfelelős tanszéke</t>
  </si>
  <si>
    <t>Targyfel_tanszek_a</t>
  </si>
  <si>
    <t>Tárgyfelelős tanszéke (angol)</t>
  </si>
  <si>
    <t>Jelleg</t>
  </si>
  <si>
    <t>Tantárgy jellege</t>
  </si>
  <si>
    <t>Celkituzes</t>
  </si>
  <si>
    <t>Célkitűzések</t>
  </si>
  <si>
    <t>tudás</t>
  </si>
  <si>
    <t>képesség</t>
  </si>
  <si>
    <t>attitűd</t>
  </si>
  <si>
    <t>önállóság és felelősségvállalás</t>
  </si>
  <si>
    <t>Tan_eredm_t</t>
  </si>
  <si>
    <t>Tan_eredm_k</t>
  </si>
  <si>
    <t>Tan_eredm_o</t>
  </si>
  <si>
    <t>Tan_eredm_t_a</t>
  </si>
  <si>
    <t>Tan_eredm_k_a</t>
  </si>
  <si>
    <t>Tan_eredm_a_a</t>
  </si>
  <si>
    <t>Tan_eredm_o_a</t>
  </si>
  <si>
    <t>tudás (angol)</t>
  </si>
  <si>
    <t>képesség (angol)</t>
  </si>
  <si>
    <t>attitűd (angol)</t>
  </si>
  <si>
    <t>önállóság és felelősségvállalás (angol)</t>
  </si>
  <si>
    <t>Konz</t>
  </si>
  <si>
    <t>Konz_a</t>
  </si>
  <si>
    <t>Konzultációs lehetőségek</t>
  </si>
  <si>
    <t>Konzultációs lehetőségek (angol)</t>
  </si>
  <si>
    <t>Evkozi_telj_ert_nev</t>
  </si>
  <si>
    <t>Evkozi_telj_ert_jel</t>
  </si>
  <si>
    <t>Évközi teljesítményértékelés neve</t>
  </si>
  <si>
    <t>Évközi teljesítményértékelés jele</t>
  </si>
  <si>
    <t>Vizsg_elem_nev</t>
  </si>
  <si>
    <t>Vizsg_elem_jel</t>
  </si>
  <si>
    <t>Vizsga teljesítményértékelés elemének neve</t>
  </si>
  <si>
    <t>Vizsga teljesítményértékelés elemének jele</t>
  </si>
  <si>
    <t>Erdemjegy_megall</t>
  </si>
  <si>
    <t>Érdemjegy a teljesítmény %-ban</t>
  </si>
  <si>
    <t>Jelen_reszv</t>
  </si>
  <si>
    <t>Jelenléti és részévetli követelmények</t>
  </si>
  <si>
    <t>Evkozi_telj_ert_nev_a</t>
  </si>
  <si>
    <t>Évközi teljesítményértékelés neve (angol)</t>
  </si>
  <si>
    <t>Vizsg_elem_nev_a</t>
  </si>
  <si>
    <t>Vizsga teljesítményértékelés elemének neve (angol)</t>
  </si>
  <si>
    <t>Jelen_reszv_a</t>
  </si>
  <si>
    <t>Jelenléti és részévetli követelmények (angol)</t>
  </si>
  <si>
    <t>Tárgy neve (angol)</t>
  </si>
  <si>
    <t>Targy_nev_a</t>
  </si>
  <si>
    <t>Értékelés típusa</t>
  </si>
  <si>
    <t>Értékelés típusa (angol)</t>
  </si>
  <si>
    <t>Ertekel</t>
  </si>
  <si>
    <t>Ertekel_a</t>
  </si>
  <si>
    <t>kontakt órás</t>
  </si>
  <si>
    <t>J_sz</t>
  </si>
  <si>
    <t>K_sz</t>
  </si>
  <si>
    <t>L_sz</t>
  </si>
  <si>
    <t>egyetemi docens</t>
  </si>
  <si>
    <t>meszaros.ferenc@kjk.bme.hu</t>
  </si>
  <si>
    <t>Celkituzes_a</t>
  </si>
  <si>
    <t>Célkitűzések (angol)</t>
  </si>
  <si>
    <t>az oktatóval egyeztetett időpontban és formában</t>
  </si>
  <si>
    <t>at a time and in a form agreed with the teacher</t>
  </si>
  <si>
    <t>Alairas_evkozi_jegy_felt</t>
  </si>
  <si>
    <t>Aláírás / évközi jegy megszerzésének feltétele</t>
  </si>
  <si>
    <t>Alairas_evkozi_jegy_felt_a</t>
  </si>
  <si>
    <t>Aláírás / évközi jegy megszerzésének feltétele (angol)</t>
  </si>
  <si>
    <t>Jeles 88-100%
Jó 75-87%
Közepes 63-74%
Elégséges 50-62%
Elégtelen 0-49%</t>
  </si>
  <si>
    <t>Érdemjegy a teljesítmény %-ban (angol)</t>
  </si>
  <si>
    <t>Erdemjegy_megall_a</t>
  </si>
  <si>
    <t>Excellent 88-100%
Good 75-87%
Satisfactory 63-74%
Pass 50-62%
Fail 0-49%</t>
  </si>
  <si>
    <t>a TVSz-ben rögzített szabályok szerint</t>
  </si>
  <si>
    <t>according to the rules of CoS</t>
  </si>
  <si>
    <t>BMEKOKKMsK1C01-00</t>
  </si>
  <si>
    <t>Közlekedési infrastruktúra menedzsment</t>
  </si>
  <si>
    <t>Transport infrastructure management</t>
  </si>
  <si>
    <t>A</t>
  </si>
  <si>
    <t>A_sz</t>
  </si>
  <si>
    <t>Fe_Auton</t>
  </si>
  <si>
    <t>Szerep_Auton</t>
  </si>
  <si>
    <t>Fe_J</t>
  </si>
  <si>
    <t>Fe_K</t>
  </si>
  <si>
    <t>Fe_Log</t>
  </si>
  <si>
    <t>2/1</t>
  </si>
  <si>
    <t>sp</t>
  </si>
  <si>
    <t>Intelligens városok - Smart city</t>
  </si>
  <si>
    <t>Smart city</t>
  </si>
  <si>
    <t>BMEKOKKMsK1A01-00</t>
  </si>
  <si>
    <t>Közlekedés üzemtan</t>
  </si>
  <si>
    <t>BMEKOKKMsK2001-00</t>
  </si>
  <si>
    <t>Dr. Esztergár-Kiss Domokos</t>
  </si>
  <si>
    <t>tudományos főmunkatárs</t>
  </si>
  <si>
    <t>esztergar-kiss.domokos@kjk.bme.hu</t>
  </si>
  <si>
    <t>Dr. Esztergár-Kiss Domokos, Dr. Tóth János</t>
  </si>
  <si>
    <t>Transport operation</t>
  </si>
  <si>
    <t>v</t>
  </si>
  <si>
    <t>e</t>
  </si>
  <si>
    <t>Dr. Mándoki Péter</t>
  </si>
  <si>
    <t>mandoki.peter@kjk.bme.hu</t>
  </si>
  <si>
    <t>Vasúti Járművek és Járműrendszeranalízis Tanszék</t>
  </si>
  <si>
    <t>Department of Railway Vehicles and Vehicle System Analysis</t>
  </si>
  <si>
    <t>Dr. Mándoki Péter, Kózel Miklós, Soltész Tamás, Aba Attila, Dr. Lakatos András</t>
  </si>
  <si>
    <t>Introduction of rules and practice of transport infrastructure development and management.</t>
  </si>
  <si>
    <t xml:space="preserve">Az EU és Magyarország infrastruktúra- és korridorpolitikája, a hálózatfejlesztési stratégiák és a közlekedéspolitika kapcsolata. Infrastruktúra üzemeltetési és fenntartási stratégiák, alkalmazkodás a klímaváltozáshoz. Üzemeltetési szerződések típusai, kockázatkezelési technikák. </t>
  </si>
  <si>
    <t xml:space="preserve">Transport infrastructure and corridor policy of the EU and Hungary, network development strategies and transport policy. Infrastructure operation and maintenance strategies, adaptation to climate change. Types of operation contracts, risk management techniques. </t>
  </si>
  <si>
    <t>A közlekedési infrastruktúra vagyonértékelési és -nyilvántartási technikái. Eszközgazdálkodási rendszerek a gyakorlatban. Kockázatértékelés- és kezelés. Közlekedési infrastruktúra menedzsment témaköréhez kapcsolódó esettanulmányok feldolgozása.</t>
  </si>
  <si>
    <t>Techniques for asset valuation and registration of transport infrastructure. Asset management methods in practice. Risk assessment and management. Case studies related to transport infrastructure management.</t>
  </si>
  <si>
    <t>1. zárthelyi dolgozat
2. kockázatértékelés feladat</t>
  </si>
  <si>
    <t>1. midterm test
2. risk assessment task</t>
  </si>
  <si>
    <t>a feladat határidőre történő beadása és bemutatása, és a zárthelyi dolgozat sikeres (min. 50%) teljesítése</t>
  </si>
  <si>
    <t>submission and presentation of task on time and successful (min. 50%) completion of the midterm test</t>
  </si>
  <si>
    <t>SDGs</t>
  </si>
  <si>
    <t>SDG</t>
  </si>
  <si>
    <t>Intelligens közlekedési rendszerek</t>
  </si>
  <si>
    <t>1/2</t>
  </si>
  <si>
    <t>Döntéselőkészítő matematikai módszerek</t>
  </si>
  <si>
    <t>Személyközlekedési rendszerek</t>
  </si>
  <si>
    <t>Közlekedésgazdaságtan</t>
  </si>
  <si>
    <t>Közlekedési automatika</t>
  </si>
  <si>
    <t>Közlekedés- és Járműirányítási Tanszék</t>
  </si>
  <si>
    <t>Közlekedéstechnológiai és Közlekedésgazdasági Tanszék</t>
  </si>
  <si>
    <t>Department of Control for Transport and Vehicle Systems</t>
  </si>
  <si>
    <t>Közlekedési informatika</t>
  </si>
  <si>
    <t>Közlekedési áramlatok</t>
  </si>
  <si>
    <t>Közlekedésbiztonság</t>
  </si>
  <si>
    <t>Közlekedési projektirányítás</t>
  </si>
  <si>
    <t>3/4</t>
  </si>
  <si>
    <t>Safety in air traffic control</t>
  </si>
  <si>
    <t>Case study</t>
  </si>
  <si>
    <t>Repüléstudományi és Hajózási Tanszék</t>
  </si>
  <si>
    <t>Department of Aeronautics and Naval Architecture</t>
  </si>
  <si>
    <t>Meteorology</t>
  </si>
  <si>
    <t>Communication, navigation and surveillance (CNS) 1.</t>
  </si>
  <si>
    <t>Communication, navigation and surveillance (CNS) 2.</t>
  </si>
  <si>
    <t>Communications, Navigation and Surveillance (CNS) II</t>
  </si>
  <si>
    <t>Communications, Navigation and Surveillance (CNS) I</t>
  </si>
  <si>
    <t>3/2</t>
  </si>
  <si>
    <t>Air Traffic Management (ATM)</t>
  </si>
  <si>
    <t>Air Traffic Control</t>
  </si>
  <si>
    <t>4/3</t>
  </si>
  <si>
    <t>Járműforgalmi rendszerek modellezése és irányítása</t>
  </si>
  <si>
    <t>Jármű-pálya információs kapcsolata</t>
  </si>
  <si>
    <t>Közlekedésautomatizálási projektfeladat</t>
  </si>
  <si>
    <t>Közlekedésautomatikai rendszerek tervezése</t>
  </si>
  <si>
    <t>Jelfeldolgozás a közlekedésben</t>
  </si>
  <si>
    <t>Stratégiai szabályozási eszközök a közlekedésben</t>
  </si>
  <si>
    <t>Strategic policy instruments in transportation</t>
  </si>
  <si>
    <t>Közlekedési humán erőforrás menedzsment</t>
  </si>
  <si>
    <t>Finanszírozási technikák a közlekedésben</t>
  </si>
  <si>
    <t>Közlekedési és logisztikai szolgáltatások menedzselése</t>
  </si>
  <si>
    <t>Forgalmi modellezés</t>
  </si>
  <si>
    <t>Elektromobilitás</t>
  </si>
  <si>
    <t>Városi logisztika</t>
  </si>
  <si>
    <t>Anyagmozgatási és Logisztikai Rendszerek Tanszék</t>
  </si>
  <si>
    <t>Department of Material Handling and Logistics Systems</t>
  </si>
  <si>
    <t>Közlekedés környezeti hatásai</t>
  </si>
  <si>
    <t>Szállítmányozási menedzsment 1.</t>
  </si>
  <si>
    <t>KL</t>
  </si>
  <si>
    <t>Szállítmányozási menedzsment 2.</t>
  </si>
  <si>
    <t>Szállítmányozási marketing</t>
  </si>
  <si>
    <t>Kereskedelmi, pénzügyi és számviteli technikák</t>
  </si>
  <si>
    <t>Ellátási lánc irányítás</t>
  </si>
  <si>
    <t>Csomagolástechnika</t>
  </si>
  <si>
    <t>Lean menedzsment</t>
  </si>
  <si>
    <t>Üzemi logisztikai rendszerek tervezése</t>
  </si>
  <si>
    <t>Folyamattervezés</t>
  </si>
  <si>
    <t>Logisztikai információs rendszerek tervezése</t>
  </si>
  <si>
    <t>Logisztikai kontrolling</t>
  </si>
  <si>
    <t>Raktározási rendszerek tervezése</t>
  </si>
  <si>
    <t>Logisztikai hálózatok tervezése</t>
  </si>
  <si>
    <t>Szimulációs tervezés</t>
  </si>
  <si>
    <t>Logisztikai K+F</t>
  </si>
  <si>
    <t>Kereslet- és készlettervezés</t>
  </si>
  <si>
    <t>Termelésprogramozás</t>
  </si>
  <si>
    <t>Szállításirányítás</t>
  </si>
  <si>
    <t>2/3</t>
  </si>
  <si>
    <t>Logisztikai automatizálás komponensei</t>
  </si>
  <si>
    <t>Intelligens logisztikai alkalmazások</t>
  </si>
  <si>
    <t>Logisztikai automatizálás tervezése</t>
  </si>
  <si>
    <t>Advanced mathematics</t>
  </si>
  <si>
    <t>Project management</t>
  </si>
  <si>
    <t>Gépjárműtechnológia Tanszék</t>
  </si>
  <si>
    <t>Department of Automotive Technologies</t>
  </si>
  <si>
    <t>Technical modeling and simulations</t>
  </si>
  <si>
    <t>Advanced materials and production technologies</t>
  </si>
  <si>
    <t>System integration</t>
  </si>
  <si>
    <t>Engineering calculations</t>
  </si>
  <si>
    <t>Measurement methods</t>
  </si>
  <si>
    <t>Quality, safety and homologation</t>
  </si>
  <si>
    <t>Project plan (aerospace)</t>
  </si>
  <si>
    <t>Design and model preparation (aerospace)</t>
  </si>
  <si>
    <t>Simulation and verification (aerospace)</t>
  </si>
  <si>
    <t>Build and integrate (aerospace)</t>
  </si>
  <si>
    <t>Testing and validation (aerospace)</t>
  </si>
  <si>
    <t>Project plan (automotive)</t>
  </si>
  <si>
    <t>Requirement definition and collect design requirements (automotive)</t>
  </si>
  <si>
    <t>Design and model preparation (automotive)</t>
  </si>
  <si>
    <t>Simulation and verification (automotive)</t>
  </si>
  <si>
    <t>Build and integrate (automotive)</t>
  </si>
  <si>
    <t>Testing and validation (automotive)</t>
  </si>
  <si>
    <t>Project plan (naval)</t>
  </si>
  <si>
    <t>Design and model preparation (naval)</t>
  </si>
  <si>
    <t>Simulation and verification (naval)</t>
  </si>
  <si>
    <t>Build and integrate (naval)</t>
  </si>
  <si>
    <t>Testing and validation (naval)</t>
  </si>
  <si>
    <t>Project plan (vehicle manufacturing and repairing)</t>
  </si>
  <si>
    <t>Design and model preparation (vehicle manufacturing and repairing)</t>
  </si>
  <si>
    <t>Simulation and verification (vehicle manufacturing and repairing)</t>
  </si>
  <si>
    <t>Build and integrate (vehicle manufacturing and repairing)</t>
  </si>
  <si>
    <t>Testing and validation (vehicle manufacturing and repairing)</t>
  </si>
  <si>
    <t>Project plan (lifetime planning)</t>
  </si>
  <si>
    <t>Design and model preparation (lifetime planning)</t>
  </si>
  <si>
    <t>Simulation and verification (lifetime planning)</t>
  </si>
  <si>
    <t>Build and integrate (lifetime planning)</t>
  </si>
  <si>
    <t>Testing and validation (lifetime planning)</t>
  </si>
  <si>
    <t>Control theory and system dynamics</t>
  </si>
  <si>
    <t>High performance microcontrollers and interfaces</t>
  </si>
  <si>
    <t>Computer vision systems</t>
  </si>
  <si>
    <t>Independent engineering lab 1.</t>
  </si>
  <si>
    <t>Automated driving systems</t>
  </si>
  <si>
    <t>Automotive network and communication systems</t>
  </si>
  <si>
    <t>Traffic modeling, simulation and control</t>
  </si>
  <si>
    <t>Software development methods and paradigms</t>
  </si>
  <si>
    <t>Localization and mapping</t>
  </si>
  <si>
    <t>Independent engineering lab 2.</t>
  </si>
  <si>
    <t>Vehicle dynamics</t>
  </si>
  <si>
    <t>Safety and reliability in vehicle industry</t>
  </si>
  <si>
    <t>Automotive environment sensors</t>
  </si>
  <si>
    <t>Automotive R&amp;D processes and quality systems</t>
  </si>
  <si>
    <t>Human factors in traffic environment</t>
  </si>
  <si>
    <t>Legal framework of autonomous vehicles</t>
  </si>
  <si>
    <t>A közlekedési infrastruktúra fejlesztése és üzemeltetése szabályrendszerének és gyakorlatának megismertetése.</t>
  </si>
  <si>
    <t>A közlekedési rendszer és annak egyes részterületei tágabb gazdasági összefüggéseinek megismertetése.</t>
  </si>
  <si>
    <t>Understanding the wider economic context of the transport system and its sub-sectors.</t>
  </si>
  <si>
    <t>A modern közlekedési rendszerek kialakulása és fejlődése. Közlekedési stratégiatervezés folyamata. Az Európai Unió és Magyarország közlekedéspolitikája. A hatékonyságértékelési módszerek és  közlekedési alkalmazásai. A közlekedés gazdasági, környezeti és társadalmi fenntarthatósági céljai közötti kölcsönös összefüggések és modellezésük lehetőségei. A fenntartható mobilitást meghatározó gazdasági alapelvek, árreform.  A közlekedés külső hatásainak értékelése és árképzése a közúti közlekedés és a közösségi közlekedés példáján. A települési közlekedés sajátos gazdasági és társadalmi kérdései: információgazdaságtan, parkolásmenedzsment, a közlekedésfejlesztés és a területhasznosítás összefüggései.</t>
  </si>
  <si>
    <t>The emergence and evolution of modern transport systems. The transport strategy planning process. Transport policy in the European Union and Hungary. Efficiency assessment methods and their applications in transport. Interrelationships between economic, environmental and social sustainability objectives of transport and their modelling possibilities. Economic principles of sustainable mobility, price reform. Evaluation and pricing of the external impacts of transport, using road transport and public transport as examples. Specific economic and social issues of urban transport: information economics, parking management, transport development and land use interrelations.</t>
  </si>
  <si>
    <t>Költség-haszon elemzéssel (CBA) kapcsolatos részfeladatok kidolgozása (forgalom-előrejelzés, elaszticitás-számítás, hatékonyságértékelés) és előadása, egyéni konzultáció a részfeladatokból összeálló gyakorlati feladat elkészítéséhez.</t>
  </si>
  <si>
    <t>Elaboration of sub-tasks related to cost-benefit analysis (CBA) (traffic forecasting, elasticity calculation, efficiency assessment) and presentation, individual consultation to prepare a seminar report consisting of sub-tasks.</t>
  </si>
  <si>
    <t>T / t / tudás</t>
  </si>
  <si>
    <r>
      <rPr>
        <b/>
        <sz val="11"/>
        <color theme="1"/>
        <rFont val="Calibri"/>
        <family val="2"/>
        <charset val="238"/>
        <scheme val="minor"/>
      </rPr>
      <t>Jellemző igék</t>
    </r>
    <r>
      <rPr>
        <sz val="11"/>
        <color theme="1"/>
        <rFont val="Calibri"/>
        <family val="2"/>
        <charset val="238"/>
        <scheme val="minor"/>
      </rPr>
      <t xml:space="preserve">: • azonosít • csoportosít • elmond • ért, megért • felidéz • felismer • felsorol • ismer • ismertet • kiválaszt • leír • listáz • meghatároz • megnevez • összegyűjt • tud </t>
    </r>
  </si>
  <si>
    <t>K / k / képesség</t>
  </si>
  <si>
    <r>
      <rPr>
        <b/>
        <sz val="11"/>
        <color theme="1"/>
        <rFont val="Calibri"/>
        <family val="2"/>
        <charset val="238"/>
        <scheme val="minor"/>
      </rPr>
      <t>Jellemző igék</t>
    </r>
    <r>
      <rPr>
        <sz val="11"/>
        <color theme="1"/>
        <rFont val="Calibri"/>
        <family val="2"/>
        <charset val="238"/>
        <scheme val="minor"/>
      </rPr>
      <t>: • alkalmaz • alkot • ábrázol • bekapcsolódik • bemutat • bizonyít • dokumentál • együttműködik • elemez • elkészít • ellát • elmagyaráz • előad • előállít • előkészít • épít • értékel • fejleszt • feldolgoz • feltár • felújít • fest • gazdálkodik • gondoz • gyárt • használ • igazol • javít • kapcsolatot tart • kezel • készít • kialakít • kísérletet végez • kiszámít • kivitelez • kommunikál • konfliktust kezel • közreműködik • létrehoz • megalkot • megfogalmaz • megítél • megjelenít • megold • megtervez • megvalósít • megvizsgál • megújít • menedzsel • mér • minősít • működtet • oktat • összeállít • összehasonlít • részt vesz • szemléltet • szerel • szervez • tájékoztat • tervez • tesztel • továbbfejleszt • végiggondol • végrehajt</t>
    </r>
  </si>
  <si>
    <t>A / a / attitűd</t>
  </si>
  <si>
    <r>
      <rPr>
        <b/>
        <sz val="11"/>
        <color theme="1"/>
        <rFont val="Calibri"/>
        <family val="2"/>
        <charset val="238"/>
        <scheme val="minor"/>
      </rPr>
      <t>Jellemző igék</t>
    </r>
    <r>
      <rPr>
        <sz val="11"/>
        <color theme="1"/>
        <rFont val="Calibri"/>
        <family val="2"/>
        <charset val="238"/>
        <scheme val="minor"/>
      </rPr>
      <t xml:space="preserve">: • belát • elfogad   (pl. a szakmaetikai    elveket) • érdeklődik • értékként tekint    (valamire) • figyelembe vesz • hajlandó • igényel • képvisel • kezdeményez • kész   (pl. közös munkára) • kötelezőnek tartja    (magára nézve) • kritikusan szemlél • megbecsül     (valakit, valamit) • szem előtt tart • tisztel, tiszteletben    tart • törekszik (valamire) • vállal, felvállal • viselkedik  </t>
    </r>
  </si>
  <si>
    <r>
      <rPr>
        <b/>
        <sz val="11"/>
        <color theme="1"/>
        <rFont val="Calibri"/>
        <family val="2"/>
        <charset val="238"/>
        <scheme val="minor"/>
      </rPr>
      <t>Jellemző személyiségjegyek</t>
    </r>
    <r>
      <rPr>
        <sz val="11"/>
        <color theme="1"/>
        <rFont val="Calibri"/>
        <family val="2"/>
        <charset val="238"/>
        <scheme val="minor"/>
      </rPr>
      <t>: • belsővé válik • elkötelezett • empatikus • érzékeny • jellemzővé válik • kíváncsi • kritikus • minőségorientált • nyitott    (pl. új megoldásokra) • önkontroll jellemzi • önkritikus • reflektív • rugalmas • toleráns • tudatos</t>
    </r>
  </si>
  <si>
    <t>O / o / önállóság és felelősségvállalás</t>
  </si>
  <si>
    <r>
      <rPr>
        <b/>
        <sz val="11"/>
        <color theme="1"/>
        <rFont val="Calibri"/>
        <family val="2"/>
        <charset val="238"/>
        <scheme val="minor"/>
      </rPr>
      <t>Jellemző igék</t>
    </r>
    <r>
      <rPr>
        <sz val="11"/>
        <color theme="1"/>
        <rFont val="Calibri"/>
        <family val="2"/>
        <charset val="238"/>
        <scheme val="minor"/>
      </rPr>
      <t>: • betartja és     betartatja • biztosít    (pl. feltételeket) • döntés(eke)t hoz • ellenőriz • ellenőriztet • felelős/felügyeli • felelősséget vállal     valamiért • irányít • képes az önellenőrzésre és a hibák    önálló javítására • korrigálja saját vagy     mások hibáit • önálló javaslatokat    fogalmaz meg • vezet</t>
    </r>
  </si>
  <si>
    <r>
      <rPr>
        <b/>
        <sz val="11"/>
        <color theme="1"/>
        <rFont val="Calibri"/>
        <family val="2"/>
        <charset val="238"/>
        <scheme val="minor"/>
      </rPr>
      <t>Jellemző kontextus</t>
    </r>
    <r>
      <rPr>
        <sz val="11"/>
        <color theme="1"/>
        <rFont val="Calibri"/>
        <family val="2"/>
        <charset val="238"/>
        <scheme val="minor"/>
      </rPr>
      <t>: • alkotó módon  /szinten • autonóm módon • felügyelettel • kreatívan • másokkal      együttműködve • önállóan • segítséggel • szakmai útmutatás   /irányítás alapján • szokásos időtartam    alatt • útmutatással • vezetői irányítássa</t>
    </r>
  </si>
  <si>
    <t>1. megnevezi a közlekedésfejlesztések hatékonyságértékelő eszközeit (T3,T7)
2. azonosítja a közlekedéspolitika és közlekedésstratégia fő célkitűzéseit és a megvalósítás eszközeit (T2,T9)
3. kiválasztja a fenntartható közlekedési megoldások értékelésének gazdasági szempontjait, ismeri az árképzés és tarifapolitika alapvető eszközeit, csoportosíja a közlekedési információhasznosítás gazdasági szempontjait (T8)</t>
  </si>
  <si>
    <t xml:space="preserve">1. elemzi és értékeli a közlekedési rendszer legfontosabb megoldandó problémáit (K4)
2. kiválasztja és alkalmazza a fenntarthatóság szempontjából leghatékonyabb értékelési módszereket (K2,K10)
3. javaslatot tesz a leghatékonyabb közlekedésfejlesztési változat kiválasztására és azt kommunikálja (K9,K11,K13)
</t>
  </si>
  <si>
    <t xml:space="preserve">1. az ismeretek megszerzésében törekszik a teljeskörűségre,  együttműködik az oktatóval és hallgató társaival, empatikus és toleráns a munkatársi csapata tagjai irányában (A2,A9,A10)
2. nyitott az új és innovatív ötletek, kutatások megismerésére és alkalmazására, önkritikus a rá bízott feladatok tekintetében, felvállalja a fenntarthatósági szempontok teljeskörű érvényesítését (A1,A4,A6)
</t>
  </si>
  <si>
    <t>1. a szűken vett szakmai szempontokon felül fenntarthatósági szempontok érvényesülését is biztosítja a tudása hasznosításában, mások szakmai véleményét megismerve képes az önellenőrzésre és a hibák önálló kijavítására (O3,O4)
2. felelősen dönt a választott szakmaterületén a gazdasági jellegű kérdések megválaszolásában, a feltárt kihívások megoldására önálló javaslatokat fogalmaz meg (O2)</t>
  </si>
  <si>
    <t>1. identify tools for evaluating the effectiveness of transport improvements (T3,T7)
2. identify the main objectives of transport policy and strategy and the means of implementation (T2,T9)
3. selects economic criteria for evaluating sustainable transport solutions, knows the basic tools of pricing and tariff policy, groups economic aspects of transport information exploitation (T8)</t>
  </si>
  <si>
    <t>1. analyse and evaluate the main problems of the transport system (K4)
2. select and apply the most effective assessment methods for sustainability (K2,K10)
3. propose and communicate the most effective transport planning option (K9,K11,K13)</t>
  </si>
  <si>
    <t>1. strives for completeness in the acquisition of knowledge, cooperates with the teacher and fellow students, is empathetic and tolerant towards members of his/her team (A2,A9,A10)
2. is open to new and innovative ideas and research, is self-critical of the tasks assigned to him/her, and takes full responsibility for sustainability (A1,A4,A6)</t>
  </si>
  <si>
    <t>1. in addition to narrow professional criteria, ensures sustainability in the use of his/her knowledge, is able to self-monitor and correct errors independently, while taking into account the professional opinion of others (O3,O4)
2. makes responsible decisions in his/her chosen field of competence on economic issues and formulates independent proposals to solve the challenges identified (O2)</t>
  </si>
  <si>
    <t>a szegénység felszámolása;</t>
  </si>
  <si>
    <t>az éhezés megszüntetése;</t>
  </si>
  <si>
    <t>egészség és jóllét;</t>
  </si>
  <si>
    <t>minőségi oktatás;</t>
  </si>
  <si>
    <t>nemek közötti egyenlőség;</t>
  </si>
  <si>
    <t>tiszta víz és jó higiénés körülmények;</t>
  </si>
  <si>
    <t>megfizethető és tiszta energia;</t>
  </si>
  <si>
    <t>tisztességes munka és gazdasági növekedés;</t>
  </si>
  <si>
    <t>ipar, innováció és infrastruktúra;</t>
  </si>
  <si>
    <t>egyenlőtlenségek csökkentése;</t>
  </si>
  <si>
    <t>fenntartható városok és közösségek;</t>
  </si>
  <si>
    <t>felelős fogyasztás és termelés;</t>
  </si>
  <si>
    <t>éghajlat-politikai fellépések;</t>
  </si>
  <si>
    <t>víz alatti élet;</t>
  </si>
  <si>
    <t>szárazföldi élet;</t>
  </si>
  <si>
    <t>béke, igazságosság és erős intézmények; és</t>
  </si>
  <si>
    <t>partnerség a célok megvalósítása érdekében.</t>
  </si>
  <si>
    <t>3,8,9,11,13</t>
  </si>
  <si>
    <t>Eddy Van de Voorde, Thierry Vanelslander (2010) Applied Transport Economics, De Boeck
André de Palma , Robin Lindsey , Emile Quinet , Roger Vickerman (2011) A Handbook Of Transport Economics, Edward Elgar
előadás diasorok</t>
  </si>
  <si>
    <t xml:space="preserve">Eddy Van de Voorde, Thierry Vanelslander (2010) Applied Transport Economics, De Boeck
André de Palma , Robin Lindsey , Emile Quinet , Roger Vickerman (2011) A Handbook Of Transport Economics, Edward Elgar
presentation slides
</t>
  </si>
  <si>
    <t>1. szóbeli vizsga</t>
  </si>
  <si>
    <t>1. oral exam</t>
  </si>
  <si>
    <t>1. V</t>
  </si>
  <si>
    <t>1. ZH
2. F</t>
  </si>
  <si>
    <t>1. ZH1
2. ZH2
3. F
4. A</t>
  </si>
  <si>
    <t>a feladat határidőre történő beadása és bemutatása, és a zárthelyi dolgozatok egyenként sikeres (min. 50%) teljesítése</t>
  </si>
  <si>
    <t>submission and presentation of task on time and successful (min. 50%) completion of each midterm tests</t>
  </si>
  <si>
    <t>1. a szűken vett szakmai szempontokon felül fenntarthatósági szempontok érvényesülését is biztosítja a tudása hasznosításában, mások szakmai véleményét megismerve képes az önellenőrzésre és a hibák önálló kijavítására (O3,O4)
2. felelősen dönt a közlekedési infrastruktúra menedzsment területén a nyitott kérdések megválaszolásában, a feltárt kihívások megoldására önálló javaslatokat fogalmaz meg (O2)</t>
  </si>
  <si>
    <t>1. ismeri az EU és Magyarország infrastruktúra- és korridorpolitikáját (T2,T9)
2. érti az infrastruktúra értékelésére és hatékony gazdálkodásában használható módszereket (T3,T8,T10)
3. megnevezi a közlekedési infrastruktúra klímakihívásait (T2)</t>
  </si>
  <si>
    <t>1. kiválasztja és használja a közlekedés infrastruktúra menedzsment hatékony eszközrendszerét (K4,K10,K11)
2. elemzi és értékeli a közlekedési infrastruktúra menedzsment eredményeit és hatásait (K2,K3,K9)</t>
  </si>
  <si>
    <t xml:space="preserve">1. az ismeretek megszerzésében törekszik a teljeskörűségre,  együttműködik az oktatóval és hallgató társaival, empatikus és toleráns a munkatársi csapata tagjai irányában (A9,A10)
2. nyitott az új és innovatív ötletek, kutatások megismerésére és alkalmazására, önkritikus a rá bízott feladatok tekintetében, felvállalja a fenntarthatósági szempontok teljeskörű érvényesítését (A1,A2,A6)
</t>
  </si>
  <si>
    <t>1. is familiar with the EU and Hungary's infrastructure and corridor policy (T2,T9)
2. understands the methods used to evaluate and manage infrastructure efficiently (T3,T8,T10)
3. identify the climate challenges of transport infrastructure (T2)</t>
  </si>
  <si>
    <t>1. select and use effective tools for transport infrastructure management (K4,K10,K11)
2. analyse and evaluate the results and impacts of transport infrastructure management (K2,K3,K9)</t>
  </si>
  <si>
    <t>1. strives for completeness in the acquisition of knowledge, cooperates with the teacher and fellow students, is empathetic and tolerant towards members of his/her team (A9,A10)
2. is open to new and innovative ideas and research, is self-critical of the tasks assigned to him/her, and takes full responsibility for sustainability (A1,A2,A6)</t>
  </si>
  <si>
    <t>1. in addition to narrow professional criteria, ensures sustainability in the use of his/her knowledge, is able to self-monitor and correct errors independently, while taking into account the professional opinion of others (O3,O4)
2. makes responsible decisions in the field of transport infrastructure management in response to open questions and formulates independent proposals to solve identified challenges (O2)</t>
  </si>
  <si>
    <t>előadás diasorok</t>
  </si>
  <si>
    <t>presentation slides</t>
  </si>
  <si>
    <t>second retake or delayed completion is only from one midterm requirement</t>
  </si>
  <si>
    <t>ismételt pótlás keretében csak az egyik félévközi követelmény pótolható</t>
  </si>
  <si>
    <t>Haladó matematika</t>
  </si>
  <si>
    <t>Projekt menedzsment</t>
  </si>
  <si>
    <t>Műszaki modellezés és szimulációk</t>
  </si>
  <si>
    <t>Elektrotechnika és elektronika</t>
  </si>
  <si>
    <t>Korszerű anyagok és gyártástechnológiák</t>
  </si>
  <si>
    <t>Vezetett szimulációk</t>
  </si>
  <si>
    <t>Rendszerintegráció</t>
  </si>
  <si>
    <t>Mérnöki számítások</t>
  </si>
  <si>
    <t>Mérési módszerek</t>
  </si>
  <si>
    <t>Minőség, biztonság és jóváhagyás</t>
  </si>
  <si>
    <t>Projekt tervezés (autómérnök)</t>
  </si>
  <si>
    <t>Követelmények meghatározása és tervezési követelmények (autómérnök)</t>
  </si>
  <si>
    <t>Tervezés és modell előkészítés (autómérnök)</t>
  </si>
  <si>
    <t>Szimuláció és ellenőrzés (autómérnök)</t>
  </si>
  <si>
    <t>Megvalósítás és integráció (autómérnök)</t>
  </si>
  <si>
    <t>Tesztelés és érvényesítés (autómérnök)</t>
  </si>
  <si>
    <t xml:space="preserve"> </t>
  </si>
  <si>
    <t>számok felsorolása vesszővel tagolva; jelentésüket ld. SDG munkalapon</t>
  </si>
  <si>
    <t>TARTALOM</t>
  </si>
  <si>
    <t>ÓRARÁFORDÍTÁS</t>
  </si>
  <si>
    <t>Evkozi_telj_ert_jegy</t>
  </si>
  <si>
    <t>Evkozi_telj_ert_tan_eredm</t>
  </si>
  <si>
    <t>Évközi teljesítményértékelések részaránya a jegy kialakításában</t>
  </si>
  <si>
    <t>Évközi teljesítményértékelésben érintett tanulási eredmények</t>
  </si>
  <si>
    <t>1. 17,5%
2. 17,5%
3. 20%
4. 10%</t>
  </si>
  <si>
    <t>1. t1,t2,k1,k2
2. t3,k2
3. a2,o1,o2
4. a1</t>
  </si>
  <si>
    <t>Vizsg_telj_ert_resz</t>
  </si>
  <si>
    <t>Vizsg_telj_ert_tan_eredm</t>
  </si>
  <si>
    <t>Vizsga teljesítményértékelések részaránya a jegy kialakításában</t>
  </si>
  <si>
    <t>Vizsga teljesítményértékeléseken értékelt tanulási eredmények</t>
  </si>
  <si>
    <t>felsorolás (sortöréssel)</t>
  </si>
  <si>
    <t>évközi jegyes tárgy esetén üresen hagyandó</t>
  </si>
  <si>
    <t>1. 35%</t>
  </si>
  <si>
    <t>1. t1,t2,t3,k1,k2,k3,a2,o1,o2</t>
  </si>
  <si>
    <t>1. 85%
2. 15%</t>
  </si>
  <si>
    <t>1. t1, t2, t3, k1,k2,o2
2. k2,a1,a2,o1</t>
  </si>
  <si>
    <t>ell.</t>
  </si>
  <si>
    <t>képlet!</t>
  </si>
  <si>
    <t>"x"-szel jelölni a kapcsolatokat</t>
  </si>
  <si>
    <t xml:space="preserve">8.1.1. Az autonóm járműirányítási mérnök </t>
  </si>
  <si>
    <r>
      <t xml:space="preserve">a) </t>
    </r>
    <r>
      <rPr>
        <b/>
        <sz val="11"/>
        <rFont val="Calibri"/>
        <family val="2"/>
        <charset val="238"/>
        <scheme val="minor"/>
      </rPr>
      <t xml:space="preserve">tudása </t>
    </r>
  </si>
  <si>
    <t>T1</t>
  </si>
  <si>
    <t xml:space="preserve">- Ismeri a műszaki szakterület műveléséhez szükséges, a mérnöki szakmához kötött általános és specifikus matematikai, természet- és társadalomtudományi elveket, szabályokat, összefüggéseket, eljárásokat. </t>
  </si>
  <si>
    <t>x</t>
  </si>
  <si>
    <t>T2</t>
  </si>
  <si>
    <t xml:space="preserve">- Átfogó ismeretekkel rendelkezik a globális társadalmi és gazdasági folyamatokról. </t>
  </si>
  <si>
    <t>T3</t>
  </si>
  <si>
    <t xml:space="preserve">- Ismeri a műszaki szakterület alapvető jelentőségű elméleteit, összefüggéseit, az autonóm járművek specifikus járműtechnikai, műszaki elméleteit, összefüggéseit és az ezeket felépítő terminológiát. </t>
  </si>
  <si>
    <t>T4</t>
  </si>
  <si>
    <t xml:space="preserve">- Ismeri és érti a műszaki szakterület ismeret- és tevékenységrendszerének alapvető tényeit, határait és az autonóm járműtechnikában megvalósuló fejlődés, fejlesztés várható irányait. </t>
  </si>
  <si>
    <t>T5</t>
  </si>
  <si>
    <t xml:space="preserve">- Ismeri a műszaki szakterület kutatásához, a tudományos munkához szükséges, széles körben alkalmazható problémamegoldó technikákat. </t>
  </si>
  <si>
    <t>T6</t>
  </si>
  <si>
    <t xml:space="preserve">- Ismeri és érti az autonóm járművekhez, a modellezéshez, a tervezéshez, a járműirányításhoz kapcsolódó és a szakmagyakorlás szempontjából kiemelt fontosságú más (közlekedési, logisztikai, menedzsment, környezetvédelmi, minőségbiztosítási, információ-technológiai, jogi, közgazdasági, egyészség-, munka- és tűzvédelmi, biztonságtechnikai) területek terminológiáját, autonóm járműtechnikához kapcsolódó előírásait és szempontjait. </t>
  </si>
  <si>
    <t>T7</t>
  </si>
  <si>
    <t xml:space="preserve">- Részletekbe menően ismeri és érti a műszaki szakterület ismeretszerzési, adatgyűjtési módszereit, azok etikai korlátait és problémamegoldó technikáit. </t>
  </si>
  <si>
    <t>T8</t>
  </si>
  <si>
    <t xml:space="preserve">- Széles körű elméleti és gyakorlati felkészültséggel, módszertani és gyakorlati ismeretekkel rendelkezik az autonóm járműrendszerekről, a modellezés, a tervezés, az irányítás folyamatairól. </t>
  </si>
  <si>
    <t>T9</t>
  </si>
  <si>
    <t xml:space="preserve">- Ismeri és értő módon alkalmazza a választott specializáció sajátos módszereit, technológiáit. </t>
  </si>
  <si>
    <t>T10</t>
  </si>
  <si>
    <t xml:space="preserve">- Ismeri és érti az autonóm járművek tervezésének és kutatásának módszertanát, eszközrendszerét. </t>
  </si>
  <si>
    <t>T11</t>
  </si>
  <si>
    <t xml:space="preserve">- Ismeri az autonóm járművek területéhez kapcsolódó, kutatási célú méréstechnikai és méréselméleti megoldásokat. </t>
  </si>
  <si>
    <t>T12</t>
  </si>
  <si>
    <t xml:space="preserve">- Érti és ismeri az intelligens gépi feldolgozásba illesztett érzékelők működését és adataiknak a fizikai értelmezését, ezen adatok összefűzésének informatikai és járműmodellezési vonatkozásait. </t>
  </si>
  <si>
    <t>T13</t>
  </si>
  <si>
    <t xml:space="preserve">- Ismeri és érti a számítógépes modellezés és szimuláció autonóm járművek szakterülethez kapcsolódó eszközeit és módszereit. </t>
  </si>
  <si>
    <t>T14</t>
  </si>
  <si>
    <t xml:space="preserve">- Ismeri és érti az autonóm járművekkel megvalósított közlekedési és logisztikai folyamatok információs és kommunikációs technológiáit. </t>
  </si>
  <si>
    <t>T15</t>
  </si>
  <si>
    <t xml:space="preserve">- Érti és ismeri a környezet leírásának és modellezésének mesterséges intelligencia eszközével történő módszereit. </t>
  </si>
  <si>
    <t>T16</t>
  </si>
  <si>
    <t>- Megszerezte a mérnöki tevékenységhez szükséges vezetési, szervezési ismereteket, ismeri az irányításhoz kapcsolódó szervezési eszközöket és módszereket, a szakmagyakorláshoz szükséges jogszabályokat.</t>
  </si>
  <si>
    <r>
      <t xml:space="preserve">b) </t>
    </r>
    <r>
      <rPr>
        <b/>
        <sz val="11"/>
        <rFont val="Calibri"/>
        <family val="2"/>
        <charset val="238"/>
        <scheme val="minor"/>
      </rPr>
      <t xml:space="preserve">képességei </t>
    </r>
  </si>
  <si>
    <t>K1</t>
  </si>
  <si>
    <t xml:space="preserve">- Képes alkalmazni a műszaki szakterületen felmerülő problémák megoldásában a megszerzett általános és specifikus matematikai, természet- és társadalomtudományi elveket, szabályokat, összefüggéseket, eljárásokat. </t>
  </si>
  <si>
    <t>K2</t>
  </si>
  <si>
    <t xml:space="preserve">- Képes az autonóm járműrendszerek elméleteit és az azokkal összefüggő terminológiát a problémák megoldásakor innovatív módon alkalmazni. </t>
  </si>
  <si>
    <t>K3</t>
  </si>
  <si>
    <t xml:space="preserve">- Képes az autonóm járművek területén alkalmazott módszerek vizsgálatára és elemzésére, a vizsgálati eredmények értékelésére és dokumentálására. </t>
  </si>
  <si>
    <t>K4</t>
  </si>
  <si>
    <t xml:space="preserve">- Képes az autonóm járművekből álló rendszerek és folyamatok megvalósítása során gyűjtött információk feldolgozására és rendszerezésére, elemzésére, a következtetések levonására. </t>
  </si>
  <si>
    <t>K5</t>
  </si>
  <si>
    <t xml:space="preserve">- Képes az autonóm járművekből álló rendszerek tervezésében, megvalósításában és üzemeltetésében használatos eljárások, modellek, információs technológiák alkalmazására és azok továbbfejlesztésére. </t>
  </si>
  <si>
    <t>K6</t>
  </si>
  <si>
    <t xml:space="preserve">- Képes az autonóm járművekből álló rendszerekre épülő, előnyös üzleti modellek kialakítására közgazdasági ismeretei alkalmazása révén. </t>
  </si>
  <si>
    <t>K7</t>
  </si>
  <si>
    <t xml:space="preserve">- Képes az autonóm járművekből álló rendszerek minőségbiztosítására, méréstechnikai és folyamatszabályozási feladatatok megoldására. </t>
  </si>
  <si>
    <t>K8</t>
  </si>
  <si>
    <t xml:space="preserve">- Képes a választott speciális szakterülettől függően állapotfelmérések elvégzésére, ezek alapján értékelés és javaslat kidolgozására, az autonóm járművekből álló komplex rendszerek fejlesztésére, felső szintű tervezésére, szervezésére és irányítására. </t>
  </si>
  <si>
    <t>K9</t>
  </si>
  <si>
    <t xml:space="preserve">- Képes a járműhöz illesztett érzékelők adatainak környezeti modellbe illesztésére, a begyűjtött adatok alapján adatbázisok működtetésére, és a mért adatok alapján az adatbázisból kinyerhető összefüggések értelmezésére, a szituációk felismerésének magas szintű megfogalmazására. </t>
  </si>
  <si>
    <t>K10</t>
  </si>
  <si>
    <t xml:space="preserve">- Képes az autonóm járművekből álló rendszerek és az azokat alkotó folyamatok összefüggéseinek, hatásmechanizmusainak felismerésére, ezek rendszerszemléletű értékelésére, kezelésére. </t>
  </si>
  <si>
    <t>K11</t>
  </si>
  <si>
    <t xml:space="preserve">- Képes az autonóm járművek témakörébe tartozó kutatási-fejlesztési feladatok megoldásában való alkotó részvételre. </t>
  </si>
  <si>
    <t>K12</t>
  </si>
  <si>
    <t>- Képes integrált ismeretek alkalmazására a közlekedés, a folyamatelmélet, az ipari termelési folyamatok, az elektronika és informatika szakterületein.</t>
  </si>
  <si>
    <t>K13</t>
  </si>
  <si>
    <t xml:space="preserve">- Képes rendszerszemléletű, folyamatorientált gondolkodásmód alapján komplex rendszerek globális tervezésére. </t>
  </si>
  <si>
    <t>K14</t>
  </si>
  <si>
    <t xml:space="preserve">- Képes a műszaki, gazdasági, környezeti és humán erőforrások felhasználásának komplex tervezésére és menedzselésére. </t>
  </si>
  <si>
    <t>K15</t>
  </si>
  <si>
    <t xml:space="preserve">- Képes eredeti ötletekkel gazdagítani a szakterület tudásbázisát. </t>
  </si>
  <si>
    <t>K16</t>
  </si>
  <si>
    <t xml:space="preserve">- Képes vezetői feladatokat ellátni. </t>
  </si>
  <si>
    <t>K17</t>
  </si>
  <si>
    <t xml:space="preserve">- Képes arra, hogy szakterületén, anyanyelvén és legalább egy idegen nyelven publikációs tevékenységet és tárgyalásokat folytasson. </t>
  </si>
  <si>
    <r>
      <t xml:space="preserve">c) </t>
    </r>
    <r>
      <rPr>
        <b/>
        <sz val="11"/>
        <rFont val="Calibri"/>
        <family val="2"/>
        <charset val="238"/>
        <scheme val="minor"/>
      </rPr>
      <t xml:space="preserve">attitűdje </t>
    </r>
  </si>
  <si>
    <t>A1</t>
  </si>
  <si>
    <t xml:space="preserve">- Nyitott és fogékony az autonóm járművek szakterületén zajló szakmai, technológiai fejlesztés és innováció megismerésére és elfogadására, hiteles közvetítésére. </t>
  </si>
  <si>
    <t>A2</t>
  </si>
  <si>
    <t xml:space="preserve">- Felvállalja a műszaki szakterülethez kapcsolódó szakmai és etikai értékrendet. </t>
  </si>
  <si>
    <t>A3</t>
  </si>
  <si>
    <t xml:space="preserve">- Törekszik az autonóm járművekkel összefüggő új módszerek és eszközök fejlesztésében való közreműködésre. Hivatástudata elmélyült. </t>
  </si>
  <si>
    <t>A4</t>
  </si>
  <si>
    <t xml:space="preserve">- Törekszik a munka- és szervezeti kultúra etikai elveinek, a minőségi követelményeknek a betartására és betartatására. </t>
  </si>
  <si>
    <t>A5</t>
  </si>
  <si>
    <t xml:space="preserve">- Törekszik a fenntarthatóság, a környezettudatosság, az egészségvédelem és energiahatékonyság követelményeinek érvényesítésére. </t>
  </si>
  <si>
    <t>A6</t>
  </si>
  <si>
    <t xml:space="preserve">- Törekszik arra, hogy a munkáját rendszerszemléletű és folyamatorientált gondolkodásmód alapján komplex megközelítésben végezze. </t>
  </si>
  <si>
    <t>A7</t>
  </si>
  <si>
    <t xml:space="preserve">- Törekszik arra, hogy mind saját, mind munkatársai tudását folyamatos ön- és továbbképzéssel fejlessze. </t>
  </si>
  <si>
    <t>A8</t>
  </si>
  <si>
    <t xml:space="preserve">- Törekszik a széles körű, átfogó műveltség elsajátítására. </t>
  </si>
  <si>
    <r>
      <t xml:space="preserve">d) </t>
    </r>
    <r>
      <rPr>
        <b/>
        <sz val="11"/>
        <rFont val="Calibri"/>
        <family val="2"/>
        <charset val="238"/>
        <scheme val="minor"/>
      </rPr>
      <t xml:space="preserve">autonómiája és felelőssége </t>
    </r>
  </si>
  <si>
    <t>O1</t>
  </si>
  <si>
    <t xml:space="preserve">- Szakmai feladatainak megoldása során kezdeményezően lép, és önállóan választja ki és alkalmazza a releváns problémamegoldási módszereket. </t>
  </si>
  <si>
    <t>O2</t>
  </si>
  <si>
    <t xml:space="preserve">- Döntéseit körültekintően, más szakterületek (elsősorban jogi, közgazdasági, energetikai és környezetvédelmi) képviselőivel konzultálva, önállóan hozza meg, teljes felelősségvállalással. </t>
  </si>
  <si>
    <t>O3</t>
  </si>
  <si>
    <t xml:space="preserve">- Felelősséggel viseltetik a fenntarthatóság, az egészségvédelem és környezettudatosság terén. </t>
  </si>
  <si>
    <t>O4</t>
  </si>
  <si>
    <t xml:space="preserve">- Döntései során figyelemmel van a környezetvédelemre, a minőségügyre, a fogyasztóvédelemre, a termékfelelősségre, az egyenlő esélyű hozzáférés elvére és alkalmazására, a munkahelyi egészség és biztonság, a műszaki, gazdasági és jogi szabályozás, valamint a mérnöketika alapvető előírásaira. </t>
  </si>
  <si>
    <t>O5</t>
  </si>
  <si>
    <t xml:space="preserve">- Felelősséget vállal beosztottjai tevékenységéért és munkájáért, valamint az irányítása alatt zajló folyamatokért. </t>
  </si>
  <si>
    <t>spec össz</t>
  </si>
  <si>
    <t>aerospace</t>
  </si>
  <si>
    <t>automotive</t>
  </si>
  <si>
    <t>naval</t>
  </si>
  <si>
    <t>railway</t>
  </si>
  <si>
    <t>manuf</t>
  </si>
  <si>
    <t>lifetime</t>
  </si>
  <si>
    <t>GH Társadalmi beágyazottság, széles látókör</t>
  </si>
  <si>
    <t>GH Karrier és személyes készségek fejlesztés</t>
  </si>
  <si>
    <t>Projekt tervezés (spec)</t>
  </si>
  <si>
    <t>Követelmények meghatározása és tervezési követelmények (spec)</t>
  </si>
  <si>
    <t>Tervezés és modell előkészítés (spec)</t>
  </si>
  <si>
    <t>Szimuláció és ellenőrzés (spec)</t>
  </si>
  <si>
    <t>Megvalósítás és integráció (spec)</t>
  </si>
  <si>
    <t>Tesztelés és érvényesítés (spec)</t>
  </si>
  <si>
    <t xml:space="preserve">8.1.1. A járműmérnök </t>
  </si>
  <si>
    <t xml:space="preserve">- Érti és alkalmazza a műszaki szakterület műveléséhez szükséges, a járműmérnöki szakmához kötött általános és specifikus matematikai, természet- és társadalomtudományi elveket, szabályokat, összefüggéseket, eljárásokat. </t>
  </si>
  <si>
    <t xml:space="preserve">- Érti és széles körűen tudja alkalmazni a járművek és mobil gépek szakterület kidolgozott elméleteit, összefüggéseit és az ezeket felépítő terminológiákat. </t>
  </si>
  <si>
    <t xml:space="preserve">- Ismeri és érti a műszaki szakterület ismeret- és tevékenységrendszerének alapvető tényeit, határait és a járműtechnikában megvalósuló fejlődés, fejlesztés várható irányait. </t>
  </si>
  <si>
    <t xml:space="preserve">- Ismeri és érti a járművek és mobil gépek szakterülethez kapcsolódó és a szakmagyakorlás szempontjából kiemelt fontosságú más területek (különösen a közlekedési, logisztikai, menedzsment, környezetvédelmi, minőségbiztosítási, információ-technológiai, jogi, közgazdasági, egyészség-, munka- és tűzvédelmi, biztonságtechnikai területek) terminológiáját, járműtechnikához kapcsolódó előírásait és szempontjait. </t>
  </si>
  <si>
    <t xml:space="preserve">- Ismeri és érti járművekkel és mobil gépekkel megvalósított közlekedési és logisztikai folyamatok információs és kommunikációs technológiáit. </t>
  </si>
  <si>
    <t xml:space="preserve">- Ismeri és érti a járművek és mobil gépek tervezésének és kutatásának módszertanát, eszközrendszerét. </t>
  </si>
  <si>
    <t xml:space="preserve">- Ismeri a járművek és mobil gépek területéhez kapcsolódó, kutatási célú méréstechnikai és méréselméleti megoldásokat. </t>
  </si>
  <si>
    <t xml:space="preserve">- Ismeri és érti a számítógépes modellezés és szimuláció jármű és mobil gép szakterülethez kapcsolódó eszközeit és módszereit. </t>
  </si>
  <si>
    <t xml:space="preserve">- Ismeri a kutatáshoz vagy tudományos munkához szükséges, széles körben alkalmazható problémamegoldó technikákat. </t>
  </si>
  <si>
    <t>- Ismeri a vezetéshez kapcsolódó szervezési eszközöket és módszereket, a szakmagyakorláshoz szükséges jogszabályokat.</t>
  </si>
  <si>
    <t xml:space="preserve">- Műszaki szakterületen felmerülő problémák megoldásában képes alkalmazni a megszerzett általános és specifikus matematikai, természet- és társadalomtudományi elveket, szabályokat, összefüggéseket, eljárásokat. </t>
  </si>
  <si>
    <t xml:space="preserve">- Képes az adott műszaki szakterület elméleteit és az azokkal összefüggő terminológiát a problémák megoldásakor innovatív módon alkalmazni. </t>
  </si>
  <si>
    <t xml:space="preserve">- Képes a járművek és mobil gépek területen alkalmazott módszerek vizsgálatára és elemzésére, a vizsgálati eredmények értékelésére és dokumentálására. </t>
  </si>
  <si>
    <t xml:space="preserve">- Képes a jármű- és mobil gép rendszerek és folyamatok megvalósítása során gyűjtött információk feldolgozására, rendszerezésére, elemzésére, következtetések levonására. </t>
  </si>
  <si>
    <t xml:space="preserve">- Képes a jármű- és mobil gép rendszerek és az azokat alkotó folyamatok összefüggéseinek, hatásmechanizmusainak felismerésére, ezek rendszerszemléletű értékelésére, kezelésére. </t>
  </si>
  <si>
    <t xml:space="preserve">- Képes a járművek és mobil gépek témakörébe tartozó kutatási-fejlesztési feladatok megoldásában való alkotó részvételre. </t>
  </si>
  <si>
    <t xml:space="preserve">- Képes integrált ismeretek alkalmazására a közlekedés, a mobilgépek, a folyamatelmélet, az ipari termelési folyamatok, az elektronika és informatika szakterületeiről. </t>
  </si>
  <si>
    <t xml:space="preserve">- Képes a jármű- és mobil gép rendszerek tervezésében, megvalósításában és üzemeltetésében használatos eljárások, modellek, információs technológiák alkalmazására és azok továbbfejlesztésére. </t>
  </si>
  <si>
    <t xml:space="preserve">- Képes a jármű- és mobil gép rendszerek minőségbiztosítására, méréstechnikai és folyamatszabályozási feladatatok megoldására. </t>
  </si>
  <si>
    <t xml:space="preserve">- Képes a választott specializációtól függően állapotfelmérések elvégzésére, ezek alapján értékelés és javaslat kidolgozására, komplex jármű- és mobil gép rendszerek fejlesztésére, felső szintű tervezésére, szervezésére és irányítására. </t>
  </si>
  <si>
    <t>- Képes a műszaki, gazdasági, környezeti, és humán erőforrások felhasználásának komplex tervezésére és menedzselésére.</t>
  </si>
  <si>
    <t xml:space="preserve">- Képes - kellő gyakorlat után - vezetői feladatok ellátására. </t>
  </si>
  <si>
    <t xml:space="preserve">- Képes arra, hogy szakterületén anyanyelvén és legalább egy idegen nyelven publikációs tevékenységet és tárgyalásokat folytasson. </t>
  </si>
  <si>
    <t xml:space="preserve">- Nyitott és fogékony a járművek és mobil gépek szakterületen zajló szakmai, technológiai fejlesztés és innováció megismerésére és elfogadására, hiteles közvetítésére. </t>
  </si>
  <si>
    <t xml:space="preserve">- Törekszik a járművekkel és mobil gépekkel összefüggő új módszerek és eszközök fejlesztésében való közreműködésre. Hivatástudata elmélyült. </t>
  </si>
  <si>
    <t xml:space="preserve">- Törekszik a munka- és szervezeti kultúra etikai elveinek, a minőségi követelményeknek betartására és betartatására. </t>
  </si>
  <si>
    <t xml:space="preserve">- Törekszik a fenntarthatóság, környezettudatosság, az egészségvédelem és energiahatékonyság követelményeinek érvényesítésére. </t>
  </si>
  <si>
    <t xml:space="preserve">- Szakmai feladatainak megoldása során kezdeményezően lép fel, és önállóan választja ki és alkalmazza a releváns problémamegoldási módszereket. </t>
  </si>
  <si>
    <t xml:space="preserve">- Döntései során figyelemmel van a környezetvédelem, a minőségügy, a fogyasztóvédelem, a termékfelelősség, az egyenlő esélyű hozzáférés elvére és alkalmazására, a munkahelyi egészség és biztonság, a műszaki, gazdasági és jogi szabályozás, valamint a mérnöketika alapvető előírásaira. </t>
  </si>
  <si>
    <t>közl.mérn.men.</t>
  </si>
  <si>
    <t>közl.rendsz.</t>
  </si>
  <si>
    <t>közl.aut</t>
  </si>
  <si>
    <t>atm</t>
  </si>
  <si>
    <t>száll</t>
  </si>
  <si>
    <t xml:space="preserve">8.1.1. A közlekedésmérnök </t>
  </si>
  <si>
    <t xml:space="preserve">- Érti és alkalmazza a műszaki szakterület műveléséhez szükséges, a közlekedésmérnöki szakmához kötött általános és specifikus matematikai, természet- és társadalomtudományi elveket, szabályokat, összefüggéseket, eljárásokat. </t>
  </si>
  <si>
    <t xml:space="preserve">- Ismeri és érti a közlekedés és szállítás területen alkalmazott megoldások tulajdonságait, alkalmazási területeit. </t>
  </si>
  <si>
    <t xml:space="preserve">- Rendelkezik a közlekedési és szállítási területhez kapcsolódó méréstechnikai és méréselméleti ismeretekkel. </t>
  </si>
  <si>
    <t xml:space="preserve">- Ismeri és értő módón felhasználja a közlekedési és szállítási területhez kapcsolódó információs és kommunikációs technológiákat. </t>
  </si>
  <si>
    <t xml:space="preserve">- Ismeri a számítógépes modellezés és szimuláció közlekedési és szállítási szakterülethez kapcsolódó eszközeit és módszereit. </t>
  </si>
  <si>
    <t xml:space="preserve">- Ismeri és érti a közlekedési és szállítási folyamatok tervezésének és kutatásának módszertanát, eszközrendszerét. </t>
  </si>
  <si>
    <t xml:space="preserve">- Ismeri a vezetéshez kapcsolódó szervezési eszközöket és módszereket, a szakmagyakorláshoz szükséges jogszabályokat. </t>
  </si>
  <si>
    <t xml:space="preserve">- Ismeri és érti a választott specializáció sajátos módszereit, technológiáit. </t>
  </si>
  <si>
    <t>- Képes a közlekedési és szállítási területen alkalmazott módszerek vizsgálatára és elemzésére, a vizsgálati eredmények értékelésére és dokumentálására.</t>
  </si>
  <si>
    <t xml:space="preserve">- Képes a közlekedési és szállítási rendszerek és folyamatok megvalósítása során gyűjtött információk feldolgozására és rendszerezésére, elemzésére, következtetések levonására. </t>
  </si>
  <si>
    <t xml:space="preserve">- Képes a közlekedési és szállítási rendszerek és az azokat alkotó folyamatok összefüggéseinek, hatásmechanizmusainak felismerésére, ezek rendszerszemléletű értékelésére, kezelésére. </t>
  </si>
  <si>
    <t xml:space="preserve">- Képes a közlekedés és a szállítás témakörébe tartozó kutatási-fejlesztési feladatok megoldásában való alkotó részvételre. </t>
  </si>
  <si>
    <t xml:space="preserve">- Képes integrált ismeretek alkalmazására a közlekedési és szállítási folyamatok, a folyamatokat megvalósító járművek, a folyamatelmélet, az ipari termelési folyamatok, valamint a kapcsolódó elektronika és informatika szakterületeiről. </t>
  </si>
  <si>
    <t xml:space="preserve">- Képes a közlekedés területén kreatív problémakezelésre és összetett feladatok rugalmas megoldására. </t>
  </si>
  <si>
    <t xml:space="preserve">- Képes a műszaki, gazdasági, környezeti, és humán erőforrások felhasználásának komplex tervezésére és menedzselésére. </t>
  </si>
  <si>
    <t xml:space="preserve">- Képes a közlekedési és szállítási rendszerek és folyamatok tervezésében, szervezésében és megvalósításában használatos eljárások, modellek, információs technológiák alkalmazására és azok továbbfejlesztésére. </t>
  </si>
  <si>
    <t xml:space="preserve">- Képes a választott szakiránytól függően állapotfelmérések elvégzésére, ezek alapján értékelés és javaslat kidolgozására, komplex közlekedési, szállítási rendszerek fejlesztésére, felső szintű tervezésére, szervezésére és irányítására. </t>
  </si>
  <si>
    <t xml:space="preserve">- Kellő gyakorlat után képes vezetői feladatok ellátására. </t>
  </si>
  <si>
    <t xml:space="preserve">- Nyitott és fogékony a közlekedés és szállítás szakterületen zajló szakmai, technológiai fejlesztés és innováció megismerésére és elfogadására, hiteles közvetítésére. </t>
  </si>
  <si>
    <t>- Törekszik a közlekedéssel és szállítással összefüggő új módszerek és eszközök fejlesztésében való közreműködésre.</t>
  </si>
  <si>
    <t xml:space="preserve">- Hivatástudata elmélyült. </t>
  </si>
  <si>
    <t xml:space="preserve">- Törekszik a közlekedés területén a fenntarthatóság, a környezettudatosság, az egészségvédelem és az energiahatékonyság követelményeinek érvényesítésére. </t>
  </si>
  <si>
    <t xml:space="preserve">- Törekszik arra, hogy a munkáját rendszerszemléletű és folyamatorientált gondolkodásmód alapján, komplex megközelítésben végezze. </t>
  </si>
  <si>
    <t>A9</t>
  </si>
  <si>
    <t>A10</t>
  </si>
  <si>
    <t xml:space="preserve">- Elkötelezett a sokszínűség és az értékalapúság mellett. </t>
  </si>
  <si>
    <t xml:space="preserve">- Szakmai feladatainak megoldása során kezdeményezően lép fel, továbbá önállóan választja ki és alkalmazza a releváns problémamegoldási módszereket. </t>
  </si>
  <si>
    <t xml:space="preserve">- Felelősséggel viseltetik a fenntarthatóság, az egészségvédelem és a környezettudatosság terén. </t>
  </si>
  <si>
    <t>operáció</t>
  </si>
  <si>
    <t>log.aut</t>
  </si>
  <si>
    <t>8.1.1. A logisztikai mérnök</t>
  </si>
  <si>
    <t>a) tudása</t>
  </si>
  <si>
    <t>- Ismeri és érti a logisztikai mérnöki szakmához kötött természettudományos, valamint műszaki elméletet és gyakorlatot.</t>
  </si>
  <si>
    <t>- Ismeri és érti a logisztikai területen alkalmazott megoldások tulajdonságait, alkalmazási területeit.</t>
  </si>
  <si>
    <t>- Ismeri és érti a logisztikai területhez kapcsolódó méréstechnikai és méréselméleti eljárásokat és gyakorlatokat.</t>
  </si>
  <si>
    <t>- Ismeri és értő módon alkalmazza a logisztikai területhez kapcsolódó információs és kommunikációs technológiákat.</t>
  </si>
  <si>
    <t>- Ismeri és érti a számítógépes modellezés és szimuláció logisztikai szakterülethez kapcsolódó eszközeit és módszereit.</t>
  </si>
  <si>
    <t>- Ismeri a logisztikai rendszerek és folyamatok modellezéséhez, tervezéséhez, megvalósításához, és irányításához szükséges eljárásokat.</t>
  </si>
  <si>
    <t>- Ismeri a kutatáshoz vagy tudományos munkához szükséges, széles körben alkalmazható problémamegoldó technikákat.</t>
  </si>
  <si>
    <t>- Ismeri és érti a választott specializáció sajátos módszereit, technológiáit.</t>
  </si>
  <si>
    <t>b) képességei</t>
  </si>
  <si>
    <t>- Műszaki szakterületen felmerülő problémák megoldásában képes alkalmazni a megszerzett általános és specifikus matematikai, természet- és társadalomtudományi elveket, szabályokat, összefüggéseket, eljárásokat.</t>
  </si>
  <si>
    <t>- Képes logisztikai területen alkalmazott módszerek vizsgálatára és elemzésére, a vizsgálati eredmények értékelésére és dokumentálására.</t>
  </si>
  <si>
    <t>- Képes a logisztikai rendszerek és folyamatok megvalósítása során gyűjtött információk feldolgozására és rendszerezésére, elemzésére, következtetések levonására.</t>
  </si>
  <si>
    <t>- Képes a logisztikai rendszerek és az azokat alkotó folyamatok összefüggéseinek, hatásmechanizmusainak felismerésére, ezek rendszerszemléletű értékelésére, kezelésére.</t>
  </si>
  <si>
    <t>- Képes a logisztika témakörébe tartozó kutatási-fejlesztési feladatok megoldásában való alkotó részvételre.</t>
  </si>
  <si>
    <t>- Képes integrált ismeretek alkalmazására a logisztikai folyamatok, a folyamatokat megvalósító járművek és mobil gépek, a folyamatelmélet, az ipari termelési folyamatok, valamint a kapcsolódó elektronika és informatika szakterületeiről.</t>
  </si>
  <si>
    <t>- Képes a logisztika területén kreatív problémakezelésre és összetett feladatok rugalmas megoldására.</t>
  </si>
  <si>
    <t>- Képes rendszerszemléletű, folyamatorientált gondolkodásmód alapján komplex rendszerek globális tervezésére.</t>
  </si>
  <si>
    <t>- Képes a logisztikai rendszerek és folyamatok tervezésében, szervezésében és megvalósításában használatos eljárások, modellek, információs technológiák alkalmazására és azok továbbfejlesztésére.</t>
  </si>
  <si>
    <t>- Képes a választott szakiránytól függően állapotfelmérések elvégzésére, ezek alapján értékelés és javaslat kidolgozására, komplex logisztikai, szállítási rendszerek fejlesztésére, felső szintű tervezésére, szervezésére és irányítására.</t>
  </si>
  <si>
    <t>- Képes a logisztikai rendszerek, technológiák és folyamatok minőségbiztosítására, méréstechnikai és folyamatszabályozási feladatatok megoldására.</t>
  </si>
  <si>
    <t>- Képes a kreatív problémakezelésre és összetett feladatok rugalmas megoldására.</t>
  </si>
  <si>
    <t>- Kellő gyakorlat után képes vezetői feladatok ellátására.</t>
  </si>
  <si>
    <t>- Képes arra, hogy szakterületén anyanyelvén és legalább egy idegen nyelven publikációs tevékenységet és tárgyalásokat folytasson.</t>
  </si>
  <si>
    <t>- Képes eredeti ötletekkel gazdagítani a szakterület tudásbázisát.</t>
  </si>
  <si>
    <t>c) attitűdje</t>
  </si>
  <si>
    <t>- Nyitott és fogékony a logisztika szakterületen zajló szakmai, technológiai fejlesztés és innováció megismerésére és elfogadására, hiteles közvetítésére.</t>
  </si>
  <si>
    <t>- Felvállalja a műszaki szakterülethez kapcsolódó szakmai és etikai értékrendet.</t>
  </si>
  <si>
    <t>- Törekszik a logisztikával összefüggő új módszerek és eszközök fejlesztésében való közreműködésre.</t>
  </si>
  <si>
    <t>- Hivatástudata elmélyült.</t>
  </si>
  <si>
    <t>- Törekszik a munka- és szervezeti kultúra etikai elveinek, a minőségi követelményeknek betartására és betartatására.</t>
  </si>
  <si>
    <t>- Törekszik a logisztika területén a fenntarthatóság, a környezettudatosság, az egészségvédelem és az energiahatékonyság követelményeinek érvényesítésére.</t>
  </si>
  <si>
    <t>- Törekszik arra, hogy a munkáját rendszerszemléletű és folyamatorientált gondolkodásmód alapján komplex megközelítésben végezze.</t>
  </si>
  <si>
    <t>- Törekszik arra, hogy mind saját, mind munkatársai tudását folyamatos ön- és továbbképzéssel fejlessze.</t>
  </si>
  <si>
    <t>- Törekszik a széles körű, átfogó műveltség elsajátítására.</t>
  </si>
  <si>
    <t>- Elkötelezett a sokszínűség és az értékalapúság mellett.</t>
  </si>
  <si>
    <t>d) autonómiája és felelőssége</t>
  </si>
  <si>
    <t>- Szakmai feladatainak megoldása során kezdeményezően lép fel, továbbá önállóan választja ki és alkalmazza a releváns problémamegoldási módszereket.</t>
  </si>
  <si>
    <t>- Döntéseit körültekintően, más (elsősorban jogi, közgazdasági, energetikai és környezetvédelmi) szakterületek képviselőivel konzultálva, önállóan hozza meg, teljes felelősségvállalással.</t>
  </si>
  <si>
    <t>- Felelősséggel viseltetik a fenntarthatóság, az egészségvédelem és környezettudatosság terén.</t>
  </si>
  <si>
    <t>- Döntései során figyelemmel van a környezetvédelem, a minőségügy, a fogyasztóvédelem, a termékfelelősség, az egyenlő esélyű hozzáférés elveire és alkalmazásukra, a munkahelyi egészség és biztonság, a műszaki, gazdasági és jogi szabályozás, valamint a mérnöketika alapvető előírásaira.</t>
  </si>
  <si>
    <t>- Felelősséget vállal beosztottjai tevékenységéért és munkájáért, valamint az irányítása alatt zajló folyamatokért.</t>
  </si>
  <si>
    <t>+kapcsolódás a szakos tanulási eredményhez ld. "KKK_" munkalapok "B" oszlopa, pl.: "1. ismeri a szögfüggvényeket (T2)" ahol "T" a szakos tanulási eredmény tudás csoportja, és "2" a listában második elem</t>
  </si>
  <si>
    <t>Vontatójármű rendszerek</t>
  </si>
  <si>
    <t>Vasúti járművek tervezése 1. (projekt)</t>
  </si>
  <si>
    <t>Vasúti járművek tervezése 2. (projekt)</t>
  </si>
  <si>
    <t>Vasúti járműrendszer-dinamika</t>
  </si>
  <si>
    <t>Vasúti jármű méréstechnika és labor</t>
  </si>
  <si>
    <t>Vontatási mechanika és energetika</t>
  </si>
  <si>
    <t>Traction unit systems</t>
  </si>
  <si>
    <t>Railway vehicle system dynamics</t>
  </si>
  <si>
    <t>Railway vehicle measurement techniques and laboratory</t>
  </si>
  <si>
    <t>Traction mechanics and energetics</t>
  </si>
  <si>
    <t>Az Excel a korábbi változathoz képest némileg átalakításra került, ezért nem kerültek betöltésre a korábbi tantárgyi adatok.</t>
  </si>
  <si>
    <t>A fehér háttérrel jelölt részek hiányzó adatait a szakfelelőssel és a tanszékekkel való külön egyeztetések alapján központilag fogjuk feltölteni.</t>
  </si>
  <si>
    <t>A kitöltést egy minta rekord segíti.</t>
  </si>
  <si>
    <r>
      <t xml:space="preserve">A tematika részben </t>
    </r>
    <r>
      <rPr>
        <b/>
        <sz val="11"/>
        <color theme="1"/>
        <rFont val="Calibri"/>
        <family val="2"/>
        <charset val="238"/>
        <scheme val="minor"/>
      </rPr>
      <t>új oszlopként</t>
    </r>
    <r>
      <rPr>
        <sz val="11"/>
        <color theme="1"/>
        <rFont val="Calibri"/>
        <family val="2"/>
        <charset val="238"/>
        <scheme val="minor"/>
      </rPr>
      <t xml:space="preserve"> bekerült a tantárgyi </t>
    </r>
    <r>
      <rPr>
        <b/>
        <sz val="11"/>
        <color theme="1"/>
        <rFont val="Calibri"/>
        <family val="2"/>
        <charset val="238"/>
        <scheme val="minor"/>
      </rPr>
      <t>"Célkitűzések"</t>
    </r>
    <r>
      <rPr>
        <sz val="11"/>
        <color theme="1"/>
        <rFont val="Calibri"/>
        <family val="2"/>
        <charset val="238"/>
        <scheme val="minor"/>
      </rPr>
      <t xml:space="preserve">, ami a tantárgy </t>
    </r>
    <r>
      <rPr>
        <b/>
        <sz val="11"/>
        <color theme="1"/>
        <rFont val="Calibri"/>
        <family val="2"/>
        <charset val="238"/>
        <scheme val="minor"/>
      </rPr>
      <t>általános céljait kell bemutassa.</t>
    </r>
  </si>
  <si>
    <r>
      <t xml:space="preserve">A </t>
    </r>
    <r>
      <rPr>
        <b/>
        <sz val="11"/>
        <color theme="1"/>
        <rFont val="Calibri"/>
        <family val="2"/>
        <charset val="238"/>
        <scheme val="minor"/>
      </rPr>
      <t>tanulási eredmények</t>
    </r>
    <r>
      <rPr>
        <sz val="11"/>
        <color theme="1"/>
        <rFont val="Calibri"/>
        <family val="2"/>
        <charset val="238"/>
        <scheme val="minor"/>
      </rPr>
      <t xml:space="preserve"> részben az egyes típusokat (tudás, képesség, stb.) </t>
    </r>
    <r>
      <rPr>
        <b/>
        <sz val="11"/>
        <color theme="1"/>
        <rFont val="Calibri"/>
        <family val="2"/>
        <charset val="238"/>
        <scheme val="minor"/>
      </rPr>
      <t>külön oszlopokba</t>
    </r>
    <r>
      <rPr>
        <sz val="11"/>
        <color theme="1"/>
        <rFont val="Calibri"/>
        <family val="2"/>
        <charset val="238"/>
        <scheme val="minor"/>
      </rPr>
      <t xml:space="preserve"> kell beleírni, </t>
    </r>
    <r>
      <rPr>
        <b/>
        <sz val="11"/>
        <color theme="1"/>
        <rFont val="Calibri"/>
        <family val="2"/>
        <charset val="238"/>
        <scheme val="minor"/>
      </rPr>
      <t>számozott felsorolásként</t>
    </r>
  </si>
  <si>
    <r>
      <t xml:space="preserve">szerkesztve. A tanulási eredmények </t>
    </r>
    <r>
      <rPr>
        <b/>
        <sz val="11"/>
        <color theme="1"/>
        <rFont val="Calibri"/>
        <family val="2"/>
        <charset val="238"/>
        <scheme val="minor"/>
      </rPr>
      <t xml:space="preserve">helyes megfogalmazását a </t>
    </r>
    <r>
      <rPr>
        <b/>
        <sz val="11"/>
        <color rgb="FFFF0000"/>
        <rFont val="Calibri"/>
        <family val="2"/>
        <charset val="238"/>
        <scheme val="minor"/>
      </rPr>
      <t>"tanulási eredmények szótár" nevű munkalap</t>
    </r>
    <r>
      <rPr>
        <b/>
        <sz val="11"/>
        <color theme="1"/>
        <rFont val="Calibri"/>
        <family val="2"/>
        <charset val="238"/>
        <scheme val="minor"/>
      </rPr>
      <t xml:space="preserve"> segíti j</t>
    </r>
    <r>
      <rPr>
        <sz val="11"/>
        <color theme="1"/>
        <rFont val="Calibri"/>
        <family val="2"/>
        <charset val="238"/>
        <scheme val="minor"/>
      </rPr>
      <t xml:space="preserve">ó példák </t>
    </r>
  </si>
  <si>
    <t>felsorolásával, természetesen a sorba illeszkedő egyéb kifejezések is használhatók. A tanulási eredményekhez hozzá kell kötni</t>
  </si>
  <si>
    <t>eredmények kódszámaival együtt, az ott megjelölt kapcsolatokat mindenképpen be kell építeni a tantárgyi tanulási eredmények</t>
  </si>
  <si>
    <r>
      <t xml:space="preserve">leírásába, legalább egy felsorolt tanulási eredmény </t>
    </r>
    <r>
      <rPr>
        <b/>
        <sz val="11"/>
        <color theme="1"/>
        <rFont val="Calibri"/>
        <family val="2"/>
        <charset val="238"/>
        <scheme val="minor"/>
      </rPr>
      <t>leírásának végén zárójelben</t>
    </r>
    <r>
      <rPr>
        <sz val="11"/>
        <color theme="1"/>
        <rFont val="Calibri"/>
        <family val="2"/>
        <charset val="238"/>
        <scheme val="minor"/>
      </rPr>
      <t xml:space="preserve"> megjelenítve az adott szakos tanulási eredmény</t>
    </r>
  </si>
  <si>
    <t>odh-kjk@kjk.bme.hu email címre írja meg, és a szakfelelőssel megvizsgáljuk a változtatási igényt.</t>
  </si>
  <si>
    <r>
      <rPr>
        <b/>
        <sz val="11"/>
        <color theme="1"/>
        <rFont val="Calibri"/>
        <family val="2"/>
        <charset val="238"/>
        <scheme val="minor"/>
      </rPr>
      <t>Új elemként</t>
    </r>
    <r>
      <rPr>
        <sz val="11"/>
        <color theme="1"/>
        <rFont val="Calibri"/>
        <family val="2"/>
        <charset val="238"/>
        <scheme val="minor"/>
      </rPr>
      <t xml:space="preserve"> az </t>
    </r>
    <r>
      <rPr>
        <b/>
        <sz val="11"/>
        <color theme="1"/>
        <rFont val="Calibri"/>
        <family val="2"/>
        <charset val="238"/>
        <scheme val="minor"/>
      </rPr>
      <t>"SDG" oszlopban</t>
    </r>
    <r>
      <rPr>
        <sz val="11"/>
        <color theme="1"/>
        <rFont val="Calibri"/>
        <family val="2"/>
        <charset val="238"/>
        <scheme val="minor"/>
      </rPr>
      <t xml:space="preserve"> jelenik meg a tantárgy tanulási eredményeinek </t>
    </r>
    <r>
      <rPr>
        <b/>
        <sz val="11"/>
        <color theme="1"/>
        <rFont val="Calibri"/>
        <family val="2"/>
        <charset val="238"/>
        <scheme val="minor"/>
      </rPr>
      <t>hozzájárulása az ENSZ / EU fenntarthatósági céljainak</t>
    </r>
  </si>
  <si>
    <r>
      <t xml:space="preserve">(Sustainable Development Goals / SDG) </t>
    </r>
    <r>
      <rPr>
        <b/>
        <sz val="11"/>
        <color theme="1"/>
        <rFont val="Calibri"/>
        <family val="2"/>
        <charset val="238"/>
        <scheme val="minor"/>
      </rPr>
      <t>eléréséhez</t>
    </r>
    <r>
      <rPr>
        <sz val="11"/>
        <color theme="1"/>
        <rFont val="Calibri"/>
        <family val="2"/>
        <charset val="238"/>
        <scheme val="minor"/>
      </rPr>
      <t xml:space="preserve">. A célokat az </t>
    </r>
    <r>
      <rPr>
        <b/>
        <sz val="11"/>
        <color rgb="FFFF0000"/>
        <rFont val="Calibri"/>
        <family val="2"/>
        <charset val="238"/>
        <scheme val="minor"/>
      </rPr>
      <t>"SDG kódok" munkalapon</t>
    </r>
    <r>
      <rPr>
        <sz val="11"/>
        <color theme="1"/>
        <rFont val="Calibri"/>
        <family val="2"/>
        <charset val="238"/>
        <scheme val="minor"/>
      </rPr>
      <t xml:space="preserve"> </t>
    </r>
    <r>
      <rPr>
        <b/>
        <sz val="11"/>
        <color theme="1"/>
        <rFont val="Calibri"/>
        <family val="2"/>
        <charset val="238"/>
        <scheme val="minor"/>
      </rPr>
      <t>számozással láttuk el,</t>
    </r>
    <r>
      <rPr>
        <sz val="11"/>
        <color theme="1"/>
        <rFont val="Calibri"/>
        <family val="2"/>
        <charset val="238"/>
        <scheme val="minor"/>
      </rPr>
      <t xml:space="preserve"> a feltárt kapcsolódásokat</t>
    </r>
  </si>
  <si>
    <r>
      <t xml:space="preserve">a </t>
    </r>
    <r>
      <rPr>
        <b/>
        <sz val="11"/>
        <color theme="1"/>
        <rFont val="Calibri"/>
        <family val="2"/>
        <charset val="238"/>
        <scheme val="minor"/>
      </rPr>
      <t>számok vesszővel elválasztott felsorolásával kérjük megjelölni</t>
    </r>
    <r>
      <rPr>
        <sz val="11"/>
        <color theme="1"/>
        <rFont val="Calibri"/>
        <family val="2"/>
        <charset val="238"/>
        <scheme val="minor"/>
      </rPr>
      <t>.</t>
    </r>
  </si>
  <si>
    <r>
      <t>A</t>
    </r>
    <r>
      <rPr>
        <b/>
        <sz val="11"/>
        <color theme="1"/>
        <rFont val="Calibri"/>
        <family val="2"/>
        <charset val="238"/>
        <scheme val="minor"/>
      </rPr>
      <t xml:space="preserve"> tantárgykövetelmények</t>
    </r>
    <r>
      <rPr>
        <sz val="11"/>
        <color theme="1"/>
        <rFont val="Calibri"/>
        <family val="2"/>
        <charset val="238"/>
        <scheme val="minor"/>
      </rPr>
      <t xml:space="preserve"> szintén </t>
    </r>
    <r>
      <rPr>
        <b/>
        <sz val="11"/>
        <color theme="1"/>
        <rFont val="Calibri"/>
        <family val="2"/>
        <charset val="238"/>
        <scheme val="minor"/>
      </rPr>
      <t>megbontásra kerültek.</t>
    </r>
    <r>
      <rPr>
        <sz val="11"/>
        <color theme="1"/>
        <rFont val="Calibri"/>
        <family val="2"/>
        <charset val="238"/>
        <scheme val="minor"/>
      </rPr>
      <t xml:space="preserve"> Kérjük </t>
    </r>
    <r>
      <rPr>
        <b/>
        <sz val="11"/>
        <color theme="1"/>
        <rFont val="Calibri"/>
        <family val="2"/>
        <charset val="238"/>
        <scheme val="minor"/>
      </rPr>
      <t>külön oszlopokban felsorolni:</t>
    </r>
    <r>
      <rPr>
        <sz val="11"/>
        <color theme="1"/>
        <rFont val="Calibri"/>
        <family val="2"/>
        <charset val="238"/>
        <scheme val="minor"/>
      </rPr>
      <t xml:space="preserve"> az</t>
    </r>
    <r>
      <rPr>
        <b/>
        <sz val="11"/>
        <color theme="1"/>
        <rFont val="Calibri"/>
        <family val="2"/>
        <charset val="238"/>
        <scheme val="minor"/>
      </rPr>
      <t xml:space="preserve"> évközi teljesítményértékelések</t>
    </r>
  </si>
  <si>
    <t>neveit (BJ oszlop), jelölését (BK oszlop), ezek százalékos részarányát a tantárgyi jegy kialakításában (BM oszlop), valamint az egyes</t>
  </si>
  <si>
    <t>teljesítményértékeléseken számonkért tantárgyi tanulási eredmények jelölését (BN oszlop), felhasználva az AW-AZ oszlopban már használt</t>
  </si>
  <si>
    <r>
      <t xml:space="preserve">számozást. </t>
    </r>
    <r>
      <rPr>
        <b/>
        <sz val="11"/>
        <color theme="1"/>
        <rFont val="Calibri"/>
        <family val="2"/>
        <charset val="238"/>
        <scheme val="minor"/>
      </rPr>
      <t xml:space="preserve">Hasonlóképpen a vizsga teljesítmény értékeléseket is külön oszlopokban </t>
    </r>
    <r>
      <rPr>
        <sz val="11"/>
        <color theme="1"/>
        <rFont val="Calibri"/>
        <family val="2"/>
        <charset val="238"/>
        <scheme val="minor"/>
      </rPr>
      <t>kérjük megjeleníteni: a vizsga teljesítményértékelések</t>
    </r>
  </si>
  <si>
    <t>neveit (BO oszlop), jelölését (BQ oszlop), ezek százalékos részarányát a tantárgyi jegy kialakításában (BR oszlop), valamint az egyes</t>
  </si>
  <si>
    <t xml:space="preserve">teljesítményértékeléseken számonkért tantárgyi tanulási eredmények jelölését (BS oszlop), felhasználva az AW-AZ oszlopokban </t>
  </si>
  <si>
    <r>
      <t xml:space="preserve">már használt számozást. </t>
    </r>
    <r>
      <rPr>
        <b/>
        <sz val="11"/>
        <color theme="1"/>
        <rFont val="Calibri"/>
        <family val="2"/>
        <charset val="238"/>
        <scheme val="minor"/>
      </rPr>
      <t>Fontos, hogy a jegy kialakításában betöltött részarányt az évközi és a vizsga típusú teljesítményértékelésekre</t>
    </r>
  </si>
  <si>
    <r>
      <rPr>
        <b/>
        <sz val="11"/>
        <color theme="1"/>
        <rFont val="Calibri"/>
        <family val="2"/>
        <charset val="238"/>
        <scheme val="minor"/>
      </rPr>
      <t>együttesen kell értelmezni</t>
    </r>
    <r>
      <rPr>
        <sz val="11"/>
        <color theme="1"/>
        <rFont val="Calibri"/>
        <family val="2"/>
        <charset val="238"/>
        <scheme val="minor"/>
      </rPr>
      <t xml:space="preserve">, vagyis a két különböző típus egyes elemeinek részaránya </t>
    </r>
    <r>
      <rPr>
        <b/>
        <sz val="11"/>
        <color theme="1"/>
        <rFont val="Calibri"/>
        <family val="2"/>
        <charset val="238"/>
        <scheme val="minor"/>
      </rPr>
      <t>közösen, összesen kell kiadja a 100%-ot.</t>
    </r>
  </si>
  <si>
    <r>
      <t>A tanszékeknek ill. tantárgyfelelősöknek az</t>
    </r>
    <r>
      <rPr>
        <sz val="11"/>
        <color rgb="FFFF0000"/>
        <rFont val="Calibri"/>
        <family val="2"/>
        <charset val="238"/>
        <scheme val="minor"/>
      </rPr>
      <t xml:space="preserve"> </t>
    </r>
    <r>
      <rPr>
        <b/>
        <sz val="11"/>
        <color rgb="FFFF0000"/>
        <rFont val="Calibri"/>
        <family val="2"/>
        <charset val="238"/>
        <scheme val="minor"/>
      </rPr>
      <t>"MSc" munkalapon</t>
    </r>
    <r>
      <rPr>
        <b/>
        <sz val="11"/>
        <color theme="1"/>
        <rFont val="Calibri"/>
        <family val="2"/>
        <charset val="238"/>
        <scheme val="minor"/>
      </rPr>
      <t xml:space="preserve"> a sárga háttérrel megjelölt cellákat kell kitölteniük</t>
    </r>
    <r>
      <rPr>
        <sz val="11"/>
        <color theme="1"/>
        <rFont val="Calibri"/>
        <family val="2"/>
        <charset val="238"/>
        <scheme val="minor"/>
      </rPr>
      <t>.</t>
    </r>
  </si>
  <si>
    <r>
      <t xml:space="preserve">a szakos tanulási eredményeket, a tantárgyi szintű kapcsolódásokat az </t>
    </r>
    <r>
      <rPr>
        <b/>
        <sz val="11"/>
        <color rgb="FFFF0000"/>
        <rFont val="Calibri"/>
        <family val="2"/>
        <charset val="238"/>
        <scheme val="minor"/>
      </rPr>
      <t>"KKK_..." munkalapokról</t>
    </r>
    <r>
      <rPr>
        <sz val="11"/>
        <color theme="1"/>
        <rFont val="Calibri"/>
        <family val="2"/>
        <charset val="238"/>
        <scheme val="minor"/>
      </rPr>
      <t xml:space="preserve"> lehet kiolvasni, a szakos tanulási</t>
    </r>
  </si>
  <si>
    <r>
      <t xml:space="preserve">kódszámát (pl. "(T2)"). Kérjük a </t>
    </r>
    <r>
      <rPr>
        <b/>
        <sz val="11"/>
        <color theme="1"/>
        <rFont val="Calibri"/>
        <family val="2"/>
        <charset val="238"/>
        <scheme val="minor"/>
      </rPr>
      <t xml:space="preserve">KKK-tantárgy kapcsolatokon senki nem módosítson! </t>
    </r>
    <r>
      <rPr>
        <sz val="11"/>
        <color theme="1"/>
        <rFont val="Calibri"/>
        <family val="2"/>
        <charset val="238"/>
        <scheme val="minor"/>
      </rPr>
      <t>Ha valakinek ilyen szándéka lenne, akkor azt az</t>
    </r>
  </si>
  <si>
    <t>A teljesség kedvéért az Excel táblázat utolsó munkalapjain a tantervi hálók legutolsó változatai is elérhetők.</t>
  </si>
  <si>
    <t>https://mek.oszk.hu/18400/18497/18497.pdf</t>
  </si>
  <si>
    <t>Bővett magyarázat:</t>
  </si>
  <si>
    <t>1./tavasz</t>
  </si>
  <si>
    <t>2./ősz</t>
  </si>
  <si>
    <t>3./tavasz</t>
  </si>
  <si>
    <t>4./ősz</t>
  </si>
  <si>
    <t>Kötelezően választható GH (MSc) 2.</t>
  </si>
  <si>
    <t>AI</t>
  </si>
  <si>
    <t>kari közös alapismeretek</t>
  </si>
  <si>
    <t>SZT</t>
  </si>
  <si>
    <t>szakmai törzsanyag</t>
  </si>
  <si>
    <t>KTKG</t>
  </si>
  <si>
    <t>KV</t>
  </si>
  <si>
    <t>GTK</t>
  </si>
  <si>
    <t>SZK</t>
  </si>
  <si>
    <t>szakos kötelezően választható</t>
  </si>
  <si>
    <t>Szakos kötelezően választható</t>
  </si>
  <si>
    <t>Szabadon választható 1.</t>
  </si>
  <si>
    <t>kötelezően választható gazdasági-humán; természettudomány</t>
  </si>
  <si>
    <t>SZV</t>
  </si>
  <si>
    <t>szabadon választható</t>
  </si>
  <si>
    <t>KOKKM223</t>
  </si>
  <si>
    <t>SP</t>
  </si>
  <si>
    <t>specializáció</t>
  </si>
  <si>
    <t>Kötelezően választható GH (MSc) 1.</t>
  </si>
  <si>
    <t>Szabadon választható 2.</t>
  </si>
  <si>
    <t>kötelezően választható szakmai modul</t>
  </si>
  <si>
    <t>SZGY</t>
  </si>
  <si>
    <t>szakmai gyakorlat</t>
  </si>
  <si>
    <t>hallgatói mobilitásra kijelölt félév</t>
  </si>
  <si>
    <t>Specializáció 2</t>
  </si>
  <si>
    <t>Specializáció 3</t>
  </si>
  <si>
    <t>KOKUM204</t>
  </si>
  <si>
    <t>Diplomatervezés 1.</t>
  </si>
  <si>
    <t>Diplomatervezés 2.</t>
  </si>
  <si>
    <t>KOKGM201</t>
  </si>
  <si>
    <t>Specializáció 1</t>
  </si>
  <si>
    <t>KJIT</t>
  </si>
  <si>
    <t>Kötelezően választható term.tud (MSc)</t>
  </si>
  <si>
    <t>TTK</t>
  </si>
  <si>
    <t>ÖP</t>
  </si>
  <si>
    <t>Szakmai gyakorlat</t>
  </si>
  <si>
    <t>4 hét</t>
  </si>
  <si>
    <t>a</t>
  </si>
  <si>
    <t>Megj: Azoknál a specializációknál, ahol nincs tantárgyi egymásra épülés, lehetséges a Specializáció 1 és Specializáció 3 blokkokon belül a megjelölt ("&lt;&gt;") tárgycsoportok tetszőleges sorrendben történő felvétele.</t>
  </si>
  <si>
    <t>EA</t>
  </si>
  <si>
    <t>GY</t>
  </si>
  <si>
    <t>KR</t>
  </si>
  <si>
    <t>kó:</t>
  </si>
  <si>
    <t>k.ó/hét</t>
  </si>
  <si>
    <t>1./ősz</t>
  </si>
  <si>
    <t>2./tavasz</t>
  </si>
  <si>
    <t>3./ősz</t>
  </si>
  <si>
    <t>4./tavasz</t>
  </si>
  <si>
    <t>Air traffic management</t>
  </si>
  <si>
    <t>BMEKORHMsK2E01-00</t>
  </si>
  <si>
    <t>KOVRM235</t>
  </si>
  <si>
    <t>RHT</t>
  </si>
  <si>
    <t>KOVRM237</t>
  </si>
  <si>
    <t>KOVRM224</t>
  </si>
  <si>
    <t>KOVRM231</t>
  </si>
  <si>
    <t>Közlekedésautomatizálási specializáció</t>
  </si>
  <si>
    <t>KOKAM233</t>
  </si>
  <si>
    <t>KOKAM232</t>
  </si>
  <si>
    <t>KOKAM242</t>
  </si>
  <si>
    <t>Közlekedési mérnök-menedzsment specializáció</t>
  </si>
  <si>
    <t>KOKGM217</t>
  </si>
  <si>
    <t>&lt;&gt;</t>
  </si>
  <si>
    <t>Közlekedési rendszerek specializáció</t>
  </si>
  <si>
    <t>KOKKM229</t>
  </si>
  <si>
    <t>KOKKM230</t>
  </si>
  <si>
    <t>ALRT</t>
  </si>
  <si>
    <t>Szállítmányozás specializáció</t>
  </si>
  <si>
    <t>Operáció irányítás specializáció</t>
  </si>
  <si>
    <t>tavaszi indulás</t>
  </si>
  <si>
    <t>őszi indulás</t>
  </si>
  <si>
    <t>DHL specializáció</t>
  </si>
  <si>
    <t>Tantárgy 1.</t>
  </si>
  <si>
    <t>Tantárgy 2.</t>
  </si>
  <si>
    <t>Tantárgy 3.</t>
  </si>
  <si>
    <t>Logisztikai automatizálás specializáció</t>
  </si>
  <si>
    <t>Measurement Methods</t>
  </si>
  <si>
    <t>Advanced Materials and Production Technologies</t>
  </si>
  <si>
    <t>Alapok, Eszközök (ez specializáció gyanús), Méréstervezés, Validációs mérések, Mérés lebonyolítása, Méréskiértékelés - Blockvorlesung</t>
  </si>
  <si>
    <t>Quality, Safety and Homologation</t>
  </si>
  <si>
    <t>Matematika és AI</t>
  </si>
  <si>
    <t>Anyagtulajdonságok, kompozitok</t>
  </si>
  <si>
    <t>Quality and Safety, cyber sec,</t>
  </si>
  <si>
    <t>GJT</t>
  </si>
  <si>
    <t>Numerikus módszerek: Matlab/Simulink</t>
  </si>
  <si>
    <t xml:space="preserve">Gyártáselőkészítés, tűrések, gyárthatóság, </t>
  </si>
  <si>
    <t>Homologáció,jóváhagyások</t>
  </si>
  <si>
    <t>VJJT-RHT</t>
  </si>
  <si>
    <t>Projectmanagement</t>
  </si>
  <si>
    <t>V modell bemutatás Projektvezetés, tervezés, ag</t>
  </si>
  <si>
    <t xml:space="preserve"> Agilis munkavégzés, product ownership, </t>
  </si>
  <si>
    <t xml:space="preserve"> prezentációs alapozás, KFI / R&amp;D módszertanok</t>
  </si>
  <si>
    <t>Kötelezően választható GH (MSc)1 .</t>
  </si>
  <si>
    <t>Supervised Simulations</t>
  </si>
  <si>
    <t>xxx</t>
  </si>
  <si>
    <t>System Integration</t>
  </si>
  <si>
    <t>Mechanika + többbtest, modális analízis, rezgéstan (vibroakusztika)</t>
  </si>
  <si>
    <t>Rendszer és irányítás, Python programozás advanced</t>
  </si>
  <si>
    <t>CAD/CAM (jav: Solid Works)</t>
  </si>
  <si>
    <t xml:space="preserve">Mechatronika, HIL, SIL, ... rendszerintegráció, funkcionális architektúra tervezés, </t>
  </si>
  <si>
    <t>VJJT</t>
  </si>
  <si>
    <t>Megvalósítás és integráció</t>
  </si>
  <si>
    <t>Build and integrate</t>
  </si>
  <si>
    <t xml:space="preserve">Electrics and Electronics </t>
  </si>
  <si>
    <t>Engineering Calculations</t>
  </si>
  <si>
    <t>Elektromos és elektromágneses jelenségek</t>
  </si>
  <si>
    <t>CFD, Ansys, többfázis, akuszika, NVH?, Hőág</t>
  </si>
  <si>
    <t>Tesztelés és érvényesítés</t>
  </si>
  <si>
    <t>Testing and validation</t>
  </si>
  <si>
    <t>Projekt tervezés</t>
  </si>
  <si>
    <t>Tervezés és modell előkészítés</t>
  </si>
  <si>
    <t>Project plan</t>
  </si>
  <si>
    <t>Design and model preparation</t>
  </si>
  <si>
    <t>Követelmények meghatározása és tervezési követelmények</t>
  </si>
  <si>
    <t>Szimuláció és ellenőrzés</t>
  </si>
  <si>
    <t>Requirement definition and collect design requirements</t>
  </si>
  <si>
    <t>Simulation and verification</t>
  </si>
  <si>
    <t>Specializációk</t>
  </si>
  <si>
    <t>Specializations</t>
  </si>
  <si>
    <t>Repülőmérnöki</t>
  </si>
  <si>
    <t>Aerospace vehicle engineer</t>
  </si>
  <si>
    <t>Requirement definition and collect design</t>
  </si>
  <si>
    <t>requirements (aerospace)</t>
  </si>
  <si>
    <t>Autómérnöki</t>
  </si>
  <si>
    <t>Automotive vehicle engineer</t>
  </si>
  <si>
    <t>requirements (automotive)</t>
  </si>
  <si>
    <t>Hajómérnöki</t>
  </si>
  <si>
    <t>Naval vehicle engineer</t>
  </si>
  <si>
    <t>requirements (naval)</t>
  </si>
  <si>
    <t>Vasúti jármű mérnöki</t>
  </si>
  <si>
    <t>Railway vehicle engineer</t>
  </si>
  <si>
    <t>Járműgyártó és javító mérnöki</t>
  </si>
  <si>
    <t>Vehicle manufacturing and repairing engineer</t>
  </si>
  <si>
    <t>requirements (vehicle manufacturing and repairing)</t>
  </si>
  <si>
    <t>Élettartam tervező mérnöki</t>
  </si>
  <si>
    <t>Lifetime planning engineer</t>
  </si>
  <si>
    <t>requirements (lifetime planning)</t>
  </si>
  <si>
    <t>1./spring</t>
  </si>
  <si>
    <t>2./autumn</t>
  </si>
  <si>
    <t>3./spring</t>
  </si>
  <si>
    <t>4./autumn</t>
  </si>
  <si>
    <t xml:space="preserve">Artificial Intelligence </t>
  </si>
  <si>
    <t>BK</t>
  </si>
  <si>
    <t>basic knowledge</t>
  </si>
  <si>
    <t>PK</t>
  </si>
  <si>
    <t>professional knowledge</t>
  </si>
  <si>
    <t>MA</t>
  </si>
  <si>
    <t>major compulsory elective course</t>
  </si>
  <si>
    <t>CE</t>
  </si>
  <si>
    <t>compulsory elective economics and natural science course</t>
  </si>
  <si>
    <t>EC</t>
  </si>
  <si>
    <t>elective course</t>
  </si>
  <si>
    <t>Traffic modelling, simulation and control</t>
  </si>
  <si>
    <t>specialization</t>
  </si>
  <si>
    <t>Major compulsory elective course</t>
  </si>
  <si>
    <t>MI</t>
  </si>
  <si>
    <t>minor elective course</t>
  </si>
  <si>
    <t>TS</t>
  </si>
  <si>
    <t>traineeship</t>
  </si>
  <si>
    <t>term for student mobility</t>
  </si>
  <si>
    <t>VIK</t>
  </si>
  <si>
    <t>Computer Vision Systems</t>
  </si>
  <si>
    <t>Software Development Methods and Paradigms</t>
  </si>
  <si>
    <t>Elective course 1.</t>
  </si>
  <si>
    <t>Elective course 2.</t>
  </si>
  <si>
    <t>Master thesis 1.</t>
  </si>
  <si>
    <t>Independent Engineering Lab I.</t>
  </si>
  <si>
    <t>Master thesis 2.</t>
  </si>
  <si>
    <t>GJT/KJIT</t>
  </si>
  <si>
    <t>EMK</t>
  </si>
  <si>
    <t>Independent Engineering Lab II.</t>
  </si>
  <si>
    <t>IP</t>
  </si>
  <si>
    <t>Traineeship</t>
  </si>
  <si>
    <t>4weeks</t>
  </si>
  <si>
    <t>s</t>
  </si>
  <si>
    <t>1./autumn</t>
  </si>
  <si>
    <t>2./spring</t>
  </si>
  <si>
    <t>3./autumn</t>
  </si>
  <si>
    <t>4./spring</t>
  </si>
  <si>
    <t>Hajók elmélete és hajtása</t>
  </si>
  <si>
    <t>Hajók dinamikája</t>
  </si>
  <si>
    <t>Hajótervezés</t>
  </si>
  <si>
    <t>Hajószilárdsági számítások</t>
  </si>
  <si>
    <t>Kishajó tervezés</t>
  </si>
  <si>
    <t>Hajó-hidrodinamikai számítások</t>
  </si>
  <si>
    <t>Ship theory and propulsion</t>
  </si>
  <si>
    <t>Ship motions</t>
  </si>
  <si>
    <t>Ship design</t>
  </si>
  <si>
    <t>Ship stregth</t>
  </si>
  <si>
    <t>Ship hydrodynamics</t>
  </si>
  <si>
    <t>Design of pleasure crafts</t>
  </si>
  <si>
    <t>Department of Management and Business Economics</t>
  </si>
  <si>
    <t>Menedzsment és Vállalkozásgazdaságtan Tanszék</t>
  </si>
  <si>
    <t>Dr. Sebestyén Zoltán</t>
  </si>
  <si>
    <t>sebestyen.zoltan@gtk.bme.hu</t>
  </si>
  <si>
    <t>The course introduces students to project management terminology, basic tools and techniques. The curriculum briefly summarizes the knowledge necessary to manage a project within the framework of the subject in a structured way. The course also emphasizes practical solutions.</t>
  </si>
  <si>
    <t>1. Know all the important elements of the project management concept.
2. Know and understand the organization and operation procedures of the technical processes in the field. (T16)
3. Understand the connections between the areas of corporate operation and project management. (T10)
4. Have an overview of the corporate processes in the field and the possible application of the methods of the field. (T2)
5. Have confident methodological knowledge in various areas of project management, see and understand their application possibilities and perspectives. (T5)
6. Are familiar with the most basic graph-theoretic algorithms for management purposes and their solution procedure. (T5)
7. Know the most important monitoring techniques.
8. Understand how a prevalent project management software works. (T16)</t>
  </si>
  <si>
    <t>1. Are able to synthesize the basic theories and concepts of project management, to formulate rational arguments, to form and defend one's opinion during discussions in different fields of project communication. (K6,K16,K17)
2. Are able to manage, organize, control and coordinate the development of technical, technological, investment, manufacturing, logistics, quality assurance and IT processes. (K3,K10,K14)
3. In the course of their professional vocabulary, they confidently use the vocabulary of the project management profession, the basic scientific concepts of the profession and the elements of the special vocabulary based on them. (K17)
4. Are able to formulate network analysis as a linear programming problem.
5. Can perform a comprehensive analysis using standard monitoring techniques (e.g. EVM). (K13)
6. Can plan a project using project management software.</t>
  </si>
  <si>
    <t>1. Are critical of their own work and the work of their subordinates, they are innovative and proactive in dealing with economic problems. Are open and inclusive to new advances in economics and practice. (A2,A5,A8)
2. Strive to improve its knowledge and working relationships, and encourages, helps and supports its employees and subordinates. (A3,A4,A7)</t>
  </si>
  <si>
    <t>1. Independently select and apply the relevant problem-solving methods in areas of organizational policy, strategy and management.
2. Take responsibility for its own work, the organization it manages, its business, and its employees. (O5)
3. Perform economic analysis, decision preparation and consulting tasks independently.
4. Involve in research and development projects, mobilize their theoretical and practical knowledge and skills in the project group in an autonomous way, in cooperation with the other members of the group. (O5)</t>
  </si>
  <si>
    <t>Sebestyén Z.: Projektmenedzsment, oktatási segédlet, 2018
Egyéb, az oktató által kiadott oktatási segédletek (letölthető: https://edu.gtk.bme.hu)</t>
  </si>
  <si>
    <t>Sebestyén Z.: Projekt management (in Hungarian), handout, 2018
Other materials released by the lecturer (download from: https://edu.gtk.bme.hu)</t>
  </si>
  <si>
    <t>1. partial performance measurement (assignment, case study)
2. classroom activity
3. 1. summary performance measurement
4. 2. summary performance measurement</t>
  </si>
  <si>
    <t>1. CS
2. CA
3. SPM1
4. SPM2</t>
  </si>
  <si>
    <t>1. 10%
2. 10%
3. 40%
4. 40%</t>
  </si>
  <si>
    <t>1. k1,k2,k3,k4,k5,k6,a1,o1,o2,o3
2. k1,k3,a2,o2,o4
3. t1,t2,t3,t4,k3
4. t5,t6,t7,t8,k3</t>
  </si>
  <si>
    <t>Based on the Code of Studies</t>
  </si>
  <si>
    <t>1 Characteristics of project phases, relationship between the project life cycle and the product life cycle.
2 Processes, process groups.
3 Project Success.
4 Main documents: project definition document, preliminary project scope description, project management plan.
5 Life cycle analysis.
6 Participants, roles.
7 Organizational issues: personnel management plan, organizational forms, human resource planning tools.
8 Network-based plannig: basics of graph theory, work breakdown structure, dependency definition, predecessor and successor activity
lists, drawing and analysis of networks.
9 CPM
10 PERT
11 MPM
12 Estimation: errors, rules, accuracy, three levels, general techniques.
13 Resources: load, S-curve, resource allocation.
14 Tracking: EVM, ES.
15 Risk: qualitative and quantitative risk analysis.
16 Contract types.
17 Tendering.
18 Project portfolio management: definition, steps, ranking.</t>
  </si>
  <si>
    <t>Department of Cognitive Science</t>
  </si>
  <si>
    <t>Kognitív Tudományi Tanszék</t>
  </si>
  <si>
    <t>Dr Babarczy Anna</t>
  </si>
  <si>
    <t>Dr Babarczy Anna, Dr Lukics Krisztina</t>
  </si>
  <si>
    <t>babarczy.anna@ttk.bme.hu</t>
  </si>
  <si>
    <t>The course discusses human factors involved in transport.</t>
  </si>
  <si>
    <t>Campbell et al. (2012). Human Factors Guidelines for Road Systems (2nd ed.), TRB, Washington, ISBN 978-0-309-25816-6
Castro, C. (2009). HUMAN FACTORS OF VISUAL AND COGNITIVE PERFORMANCE IN DRIVING. CRC Press, FL, ISBN 13: 978-1-4200-5530-6
Fuller, R., &amp; Santos, J.A. (2002). HUMAN FACTORS FOR HIGHWAY ENGINEERS, PERGAMON,  ISBN-13: 978-0080434124
Shinar D., (2007). Traffic Safety and Human Behavior, Elsevier, ISBN: 978-0-08-045029-2</t>
  </si>
  <si>
    <t>1. t1,t2,t3,t4,t5,t6,t7,t8,k1,k2,k3,k4,a1,a2
2. a1,a2</t>
  </si>
  <si>
    <t>Modeling and control of vehicular traffic systems</t>
  </si>
  <si>
    <t xml:space="preserve">Information connection of the vehicle and the track </t>
  </si>
  <si>
    <t xml:space="preserve">Signal processing in transport </t>
  </si>
  <si>
    <t xml:space="preserve">Planning of transport automation systems </t>
  </si>
  <si>
    <t>Transport automation project</t>
  </si>
  <si>
    <t>Dr. Bécsi Tamás</t>
  </si>
  <si>
    <t>becsi.tamas@kjk.bme.hu</t>
  </si>
  <si>
    <t>A tárgy célja, hogy a hallgatók megismerjék az autonóm járművek környezetérzékeléséhez kapcsolódó modern szenzortechnológiákat és az ezekhez kapcsolódó adatfeldolgozási és szenzorfúziós módszereket. A képzés során különös hangsúlyt kapnak a különböző szenzorok működési elvei, alkalmazási lehetőségei, valamint a környezeti szituációk értelmezéséhez szükséges algoritmusok alapjai.</t>
  </si>
  <si>
    <t>The course aims to provide students with a comprehensive understanding of modern sensor technologies used in autonomous vehicle environment perception, along with related data processing and sensor fusion methods. Special emphasis is placed on the working principles and application possibilities of various sensors, as well as the fundamental algorithms required for interpreting environmental situations.</t>
  </si>
  <si>
    <t>A kurzus bevezetést nyújt az autonóm járművek környezetérzékelési rendszereibe, különös tekintettel a különféle szenzorok (radar, lidar, ultrahang, kamerák) működésére, alkalmazási területeire és korlátaira. A hallgatók megismerkednek a jármű belső és külső szenzorainak jellemzőivel, valamint az ezekből származó adatok feldolgozásának és integrálásának (szenzorfúzió) elméletével és gyakorlatával. A kurzus során sor kerül becslési módszerek (pl. Kalman-szűrő, SLAM, particle filtering) alapjainak bemutatására is, különböző járműfunkciók példáin keresztül.</t>
  </si>
  <si>
    <t>This course provides an introduction to the environment perception systems of autonomous vehicles, with a focus on the operation, application areas, and limitations of various sensors such as radar, lidar, ultrasonic sensors, and cameras. Students will become familiar with the characteristics of both internal and external vehicle sensors, as well as the theory and practice of data processing and integration (sensor fusion). The course also covers the fundamentals of estimation techniques, including Kalman filtering, SLAM, and particle filtering, through practical examples related to different vehicle functions.</t>
  </si>
  <si>
    <t>A laborfoglalkozások célja, hogy a hallgatók gyakorlati tapasztalatot szerezzenek a szenzoradatok feldolgozásában és a különböző környezetérzékelési eljárások megvalósításában. A hallgatók kis léptékű projekteken keresztül implementálják a kurzus során megismert algoritmusokat.</t>
  </si>
  <si>
    <t>The laboratory sessions aim to provide students with hands-on experience in processing sensor data and implementing various environment perception techniques. Through small-scale projects, students will implement the algorithms introduced in the lectures</t>
  </si>
  <si>
    <t>1. Képes önállóan és csapatban dolgozni, miközben felelősséget vállal a járműfunkciók fejlesztéséhez kapcsolódó szakmai és etikai elvek betartásáért.</t>
  </si>
  <si>
    <t>1. Able to work independently and in a team, while taking responsibility for adhering to professional and ethical principles related to the development of vehicle functions.</t>
  </si>
  <si>
    <t>4,8,9</t>
  </si>
  <si>
    <t>A tanulást kiadott diasorok, segédletek, valamint a laborokhoz kapcsolódó forráskódok támogatják.</t>
  </si>
  <si>
    <t>Learning is supported by the provided lecture slides, supplementary notes, and source codes related to the lab sessions.</t>
  </si>
  <si>
    <t>Oktatóval egyeztetett módon és időpontban</t>
  </si>
  <si>
    <t>1. Zárthelyi 1
2. Zárthelyi 2</t>
  </si>
  <si>
    <t>1. ZH1
2. ZH2</t>
  </si>
  <si>
    <t>1. 50%
2. 50%</t>
  </si>
  <si>
    <t>A két ZH legalább elégséges teljesítése</t>
  </si>
  <si>
    <t>Passing both midterms</t>
  </si>
  <si>
    <t>Ismételt pótlás keretében egy zárthelyi dolgozat pótolható.</t>
  </si>
  <si>
    <t>Second retake or delayed completion  of one midterm test is possible.</t>
  </si>
  <si>
    <t>At a time and in a manner agreed upon with the instructor</t>
  </si>
  <si>
    <t>Dr. Meyer Dóra</t>
  </si>
  <si>
    <t>adjunktus</t>
  </si>
  <si>
    <t>meyer.dora@kjk.bme.hu</t>
  </si>
  <si>
    <t>Mudra István, Dr. Meyer Dóra Zsófia</t>
  </si>
  <si>
    <t>Engineering mathematics</t>
  </si>
  <si>
    <t>Dr. Varga Balázs</t>
  </si>
  <si>
    <t>tudományos munkatárs</t>
  </si>
  <si>
    <t>varga.balazs@kjk.bme.hu</t>
  </si>
  <si>
    <t>Dr. Varga Balázs, Ormándi Tamás</t>
  </si>
  <si>
    <t>A tantárgy bevezetést nyújt és eszközöket biztosít a járműirányítási mérnöki problémák modellezéséhez és megoldásához. A főbb témák közé tartoznak a numerikus hibák, a hibaterjedés, a differenciálegyenletek numerikus megoldása és az optimalizáció.</t>
  </si>
  <si>
    <t xml:space="preserve">The subject gives an introduction and tools to modelling and solving different problems in vehicle control engineering. The main topics covered are numerical errors, error propagation, numerical solution of differential equations and optimization. </t>
  </si>
  <si>
    <t xml:space="preserve">1. Numerikus hibák, hibaterjedés, kondíciószámok
2. Válogatott fejezetek a Mátrixalgebrából (sajátértékek, sajátvektorok, mátrixfelbontások, mátrixinverzió, pszeudoinverz)
3. Közönséges differenciálegyenletek numerikus megoldásának stabilitása és konvergenciája, numerikus algoritmusok A-stabilitása, lokális és globális hibák, Euler- és magasabb rendű módszerek
4. Parciális differenciálegyenletek numerikus megoldása, diszkrét és fél-diszkrét megoldások, Lax-ekvivalencia tétel, Courant–Friedrichs–Lewy-feltétel
6. Bevezetés az optimalizálásba: költségfüggvények és korlátozások – kategorizálás és megoldási módszerek
7. Többcélú optimalizálás, Pareto-front
</t>
  </si>
  <si>
    <t xml:space="preserve">1. Numerical errors, error propagation, condition numbers
2. Selected topics from matrix algebra (eigenvalues, eigenvectors, matrix
decompositions, matrix inversion, pseudoinverse)
3. Stability and convergence of numerical solutions of ordinary differential
equations, A-stability of numerical algorithms, local and global errors, Euler
and higher order methods
4. Numerical solution of partial differential equations, discrete and semi-discrete
solutions, Lax equivalence theorem, Courant, Friedrichs, and Lewy condition
5. Introduction to optimization: cost functions and constraints – categorization
and how to solve them.
6. Multi-objective optimization, pareto front
</t>
  </si>
  <si>
    <t>A laboratóriumi gyakorlatok során Matlab/Simulink és Python kerül felhasználásra.
1.  Numerikus pontosság, számábrázolási hibák különböző programozási nyelvekben
2.  Szinguláris érték dekompozíció, főkomponens-analízis
3. Részletes betekintés a Simulink megoldóiba
4. Parciális differenciálegyenletek labor
5. Optimalizálási labor
6. Pareto-frontok, tesztfüggvények</t>
  </si>
  <si>
    <t>During the labs Matlab/Simulink and Python will be used. 
1. Numerical precision, number representation errors in different programming
languages
2. Singular value decomposition, Principal component analysis
3. Deep dive into Simulink’s solvers
4. PDE lab 
5. Optimization lab
6. Pareto fronts, test functions</t>
  </si>
  <si>
    <t>1. Gergó Lajos: Numerikus módszerek, ELTE Eötvös kiadó Kft, 2013
2. Bürgisser, Peter, and Felipe Cucker. Condition: The geometry of numerical algorithms. Vol. 349. Springer Science &amp; Business Media, 2013
3. Butcher, John Charles. Numerical methods for ordinary differential equations. John Wiley &amp; Sons, 2016.
4. Ames, William F. Numerical methods for partial differential equations. Academic press, 2014.
5. Chong, E. "An Introduction to Optimization." (2013).
6. Campi, Marco C., and Simone Garatti. "A sampling-and-discarding approach to chance-constrained optimization: feasibility and optimality." Journal of optimization theory and applications 148.2 (2011): 257-280.
7. Hwang, C-L., and Abu Syed Md Masud. Multiple objective decision making—methods and applications: a state-of-the-art survey. Vol. 164. Springer Science &amp; Business Media, 2012.</t>
  </si>
  <si>
    <t>Az oktatóval egyeztetett időpontban és formában lehetséges konzultáció.</t>
  </si>
  <si>
    <t>Consultation is possible at a time and in a form agreed with the teacher.</t>
  </si>
  <si>
    <t xml:space="preserve">1. Képes önállóan és felelősen modellezni és számítógép segítségével megoldani mérnöki problémákat. </t>
  </si>
  <si>
    <t xml:space="preserve">1. Can independently and responsibly model engineering problems and solve them with a computer. </t>
  </si>
  <si>
    <t>1. 25%
2. 25%
3. 25%
4. 25%</t>
  </si>
  <si>
    <t>Mindegyik házi feladat beadható minőségű elkészítése</t>
  </si>
  <si>
    <t>Completing all homeworks to a satisfactory level</t>
  </si>
  <si>
    <t>Ismételt pótlás keretében egy házi feladat pótolható.</t>
  </si>
  <si>
    <t>Second retake or delayed completion of one homework is possible.</t>
  </si>
  <si>
    <t>A navigáció alapjai. Irányok definiálása, pl. irányok definiálása, térképfajták, navigációs elemek számítása (pl. útirány, szélháromszög, tüzelőanyag-fogyasztás, repülési idő, repülési sebesség), útvonaltervezés. Navigációs rendszerek elméleti háttere, felépítése, adatforgalma, működése és a gyakorlatok során azok megtekintése. FÖLDFELSZÍNI navigációs rendszerek: NDB/ADF. A rendszer felhasználása. A földi állomás (NDB) felépítése. Az adóberendezés. Az adóantenna. Ellenőrző (monitor) és vezérlő rendszer. Fedélzeti berendezés (ADF). Rendszer ellenőrzés és karbantartás.  FÖLDI TELEPÍTÉSŰ navigációs rendszerek: RÁDIÓIRÁNYMÉRŐ (DF). A rendszer felhasználása A VDF/DDF berendezés felépítése. A vevőberendezés. Az antennarendszer. Ellenőrző (monitor) és vezérlő rendszer. Rendszer ellenőrzés és karbantartás. VOR. A rendszer felhasználása. A hagyományos VOR (CVOR) és a doppler VOR (DVOR) részletezése. A földi állomás felépítése. Az adóberendezés. Az adóantenna rendszer. Ellenőrző (monitor) és vezérlő rendszer. Fedélzeti berendezés. Rendszer ellenőrzés és karbantartás. DME. A rendszer felhasználása. A DME működési elve. A földi állomás felépítése. A földi állomás vevőberendezése. A jelfeldolgozó egység. A földi állomás adóberendezése. Az antenna rendszer. Ellenőrző (monitor) és vezérlő rendszer. Fedélzeti berendezés. Rendszer ellenőrzés és karbantartás. ILS. A rendszer felhasználása. Az ILS működési elve. A kétfrekvenciás ILS. A földi állomások felépítése. Az adóberendezések. Az antenna rendszerek. Ellenőrző (monitor) és vezérlő rendszer. Fedélzeti berendezés. Rendszer ellenőrzés és karbantartás. MLS. A rendszer felhasználása. Az MLS működési elve. Az MLS földi rendszer felépítése. Az adóberendezések. Az antennarendszerek. Ellenőrző (monitor) és vezérlő rendszer. Fedélzeti berendezés. Rendszer ellenőrzés és karbantartás. GLOBÁLIS MŰHOLDAS NAVIGÁCIÓS RENDSZEREK (GNSS): PRIMER RADAR LÉGTÉR-ELLENŐRZÉS. Primer radarok használata. Primer radarok karakterisztikái. Radarok csoportosítása alkalmazási területük szerint. Antennák (PSR). Adó berendezés. Vevő berendezés. Plot extractor és a jelfeldolgozás. Plot kombinálás. Adattovábbítás. GURÍTÓ RADAR (SMR). Gurító radarok repülőtéri használata. SMR radar szenzor. SMR kijelző rendszerek. SZEKUNDER RADAR SSR és MSSR. Szekunder radarok használata. Antenna. SSR Interogátor, Transponder. Vevő. Plot extraktor és a jelfeldolgozás. Plot kombinálása. AZ S MÓD. ADS.  ADS-B technikák. S módú kiterjesztett squitter. ADS-C technikák. MULTILATERÁCIÓ (MLAT)</t>
  </si>
  <si>
    <t>Tervezési feladatok, karbantartási vizsgálatok, üzemeltetési vizsgálatok</t>
  </si>
  <si>
    <t>A tantárgy célja, hogy a hallgatók elsajátítsák a navigáció alapjait, valamint megismerjék a földi és műholdas navigációs rendszerek működését, felépítését és karbantartását. A hallgatók képessé válnak navigációs számítások végzésére és a rendszerek gyakorlati alkalmazására a légi közlekedés területén.</t>
  </si>
  <si>
    <t xml:space="preserve">The aim of the course is to provide students with a fundamental understanding of navigation principles and to familiarize them with the operation, structure, and maintenance of ground-based and satellite navigation systems. Students will develop the ability to perform navigation-related calculations and apply these systems in practical aviation contexts.
</t>
  </si>
  <si>
    <t>The basics of navigation. Coordinate systems, map types, calculation of navigation elements (eg direction, wind triangle, fuel consumption, flight time, flight speed), route planning. Theoretical background, structure, data traffic, operation and exercises of navigation systems. Ground systems:  non-directional beacons (NDBs) / Automatic direction finder (ADF)  GLOBAL NAVIGATION NAVIGATION SYSTEMS (GNSS) PRIMER RADAR AIRCRAFT CONTROL. Using Primary Radars. Characteristics of primary radars. Grouping radars according to their field of application. Antennas (PSR). Transmitter equipment. Receiver equipment. Plot extractor and signal processing. Plot combination. Transmission of data. ROAD RADAR (SMR). Aerodrome use of roller radars. SMR radar sensor. SMR display systems. SECONDARY RADAR SSR and MSSR. Use secondary radars. Antenna. SSR Interogator, Transponder. Customer. Plot extractor and signal processing. Combining Plot. THE S MODE. ADS. ADS-B techniques. S mode extended squitter. ADS-C techniques. MULTILATERATION (MLAT).</t>
  </si>
  <si>
    <t>Design tasks, maintenance tests, operational tests.</t>
  </si>
  <si>
    <t>1. képes útvonaltervezési és navigációs számítások (pl. szélháromszög, repülési idő, üzemanyag-fogyasztás) önálló elvégzésére.
2. képes navigációs rendszerek működésének értelmezésére, hibafeltárásra és működési jellemzőik elemzésére.
3. képes a különböző navigációs rendszerek (NDB, VOR, DME, ILS, GNSS stb.) megfelelő kiválasztására és alkalmazására különböző repülési környezetekben.</t>
  </si>
  <si>
    <t>1. ismeri a navigáció alapfogalmait, elveit, az iránymeghatározás, térképfajták és navigációs számítások (útirány, szélháromszög, tüzelőanyag-fogyasztás, repülési idő, sebesség) módszereit. (T10)
2. átfogó ismeretekkel rendelkezik a földfelszíni, földi telepítésű és globális műholdas navigációs rendszerek (NDB/ADF, DF, VOR, DME, ILS, MLS, GNSS, radarok, ADS, MLAT) működéséről, felépítéséről és adatforgalmáról. (T10)
3. ismeri a navigációs rendszerek ellenőrzési és karbantartási eljárásait, valamint a légi közlekedésben történő gyakorlati alkalmazásuk alapelveit. (T10)</t>
  </si>
  <si>
    <t>1. törekszik a pontosságra, megbízhatóságra és szabványok szerinti munkavégzésre a navigációs rendszerek alkalmazása és kezelése során.</t>
  </si>
  <si>
    <t>1. felelősséget vállal a navigációs adatok helyes feldolgozásáért és az alkalmazott navigációs rendszerek megfelelő működtetéséért, valamint önállóan képes az ezekhez kapcsolódó döntések meghozatalára.</t>
  </si>
  <si>
    <t>1. is able to independently perform route planning and navigation calculations (e.g., wind triangle, flight time, fuel consumption).
2. is capable of interpreting the operation of navigation systems, identifying malfunctions, and analyzing system performance characteristics.
3. is able to select and apply appropriate navigation systems (e.g., NDB, VOR, DME, ILS, GNSS) for different flight environments.</t>
  </si>
  <si>
    <t>1. understands the fundamental concepts and principles of navigation, including direction determination, types of maps, and navigation-related calculations (course, wind triangle, fuel consumption, flight time, and speed). (T10)
2. has comprehensive knowledge of the structure, operation, and data communication of ground-based, terrestrial, and global satellite navigation systems (NDB/ADF, DF, VOR, DME, ILS, MLS, GNSS, radars, ADS, MLAT). (T10)
3. is familiar with the maintenance and inspection procedures of navigation systems and their practical applications in aviation. (T10)</t>
  </si>
  <si>
    <t>1. demonstrates a commitment to accuracy, reliability, and adherence to standards in the application and management of navigation systems.</t>
  </si>
  <si>
    <t>1. takes responsibility for the correct processing of navigation data and the proper operation of the applied navigation systems, and is capable of making independent decisions related to these tasks.</t>
  </si>
  <si>
    <t xml:space="preserve">lecture notes </t>
  </si>
  <si>
    <t>1. zárthelyi
2. házi feladat</t>
  </si>
  <si>
    <t>1. midterm test
2. homework</t>
  </si>
  <si>
    <t>1. ZH
2. HF</t>
  </si>
  <si>
    <t>1. t1,t2,t3,k1,k2,k3
2. t1,t2,t3,k1,k2,k3,a1,o1</t>
  </si>
  <si>
    <t>A ZH és a házi feladat legalább elégséges minősítésű teljesítése.</t>
  </si>
  <si>
    <t>Passing the midterm test and the homework with at least satisfactory marks.</t>
  </si>
  <si>
    <t>Ismételt pótlás keretében az egyik évközi teljesítményértékelés pótolható.</t>
  </si>
  <si>
    <t>Second retake or delayed completion of one of the obligations is possible.</t>
  </si>
  <si>
    <t>Dr. Gáspár Péter</t>
  </si>
  <si>
    <t>egyetemi tanár</t>
  </si>
  <si>
    <t>gaspar.peter@kjk.bme.hu</t>
  </si>
  <si>
    <t>Department of Control for Transportation and Vehicle Systems</t>
  </si>
  <si>
    <t>Dr. Gáspár Péter, Dr. Mihály András</t>
  </si>
  <si>
    <t>A tantárgy célja az elektromechanikai rendszerek elemzési eszközeinek és irányítástervezési módszereinek áttekintése. A modellezési paradigmák és az állapottér reprezentációk megfogalmazása után a tárgy a rendszerelemzési kérdéseket tárgyalja, így az irányíthatóságot és megfigyelhetőséget, valamint a stabilitást. Az irányítástervezésifeladattal kapcsolatban a tárgy részletesen vizsgálja a minőségi tulajdonságokat, a modellben lévő bizonytalanságok figyelembe vételi lehetőségeit.
A lineáris irányítástervezési módszerek közül a klasszikus pólusáthelyezési módszer és a lineáris kvadratikus szabályozási módszer kerül ismertetésre. Fentiek kiegészülnek a megfigyelő tervezéssel és a szeparációs elv bemutatásával.</t>
  </si>
  <si>
    <t>The course aims the study of the analytical and control design methods of electromechanical systems. First, the modeling paradigms and state space representations are outlined. After this, system analysis is presented, such as controllability, observability and stability, Through the control design problem, the course examines the different qualitative properties, and the consideration techniques of system uncertainties and disturbances. From the classical methods, the pole allocation and the quadratic linear control is presented. The course focuses on the interpretation of the observer design and the separation principle.</t>
  </si>
  <si>
    <t>Tematika:
- Rendszerek modellezése fizikai elvek alapján.
- Elemzés idő és frekvencia tartományban.
- Dinamikus rendszerek állapottér reprezentációi.
- Zárt, visszacsatolt rendszerek stabilitásvizsgálata, minőségi jellemzői.
- Állapottér reprezentációk tulajdonságai.
- Állapottér reprezentációk elemzése: irányíthatóság, megfigyelhetőség.
- Irányítástervezés soros kompenzátorral.
- Teljes állapotvisszacsatolás pólus allokációs módszerrel.
- Szabályozó tervezése lineáris kvadratikus módszerrel.
- Megfigyelőtervezés és szeparációs elv.</t>
  </si>
  <si>
    <t>A laborgyakorlaton a megismert szabályozáselméleti modellek és algoritmusok számítógépes implementációája, és értékelése folyik.</t>
  </si>
  <si>
    <t>In the laboratory practice the computerized implementation and evaluation of the known control theory models and algorithms is performed.</t>
  </si>
  <si>
    <t>1. ZH</t>
  </si>
  <si>
    <t>1. 50%</t>
  </si>
  <si>
    <t>1. Vizsga</t>
  </si>
  <si>
    <t>A zárthelyi egyszer pótolható</t>
  </si>
  <si>
    <t>The midterm exam can be retried once</t>
  </si>
  <si>
    <t>1. can independently provide quality and quantity parameters for a system's performance, enabling them to make decisions about system redesign</t>
  </si>
  <si>
    <t>1. képesek önállóan minőségi és mennyiségi paramétereket szolgáltatni a rendszer teljesítményére vonatkozóan, lehetővé téve számukra, hogy döntéseket hozzanak a rendszer újratervezéséről</t>
  </si>
  <si>
    <t>tanszéki segédletek</t>
  </si>
  <si>
    <t>1. írásbeli zárthelyi dolgozat</t>
  </si>
  <si>
    <t>1. t1,t2,t3,t4,t5,t6,t7,k1,k2,k3,a1,a2,o1</t>
  </si>
  <si>
    <t>1. t1,t3,k1,k2,a1,o1
2. t1,t2,t3,k1,k2,a1,o1</t>
  </si>
  <si>
    <t>1. írásbeli vizsga</t>
  </si>
  <si>
    <t>1. written exam</t>
  </si>
  <si>
    <t>A szorgalmi időszakban: egy zárthelyi dolgozat legalább 50%-os teljesítése. Az írásbeli vizsga sikerességének feltétele annak legalább 50%-os teljesítése.</t>
  </si>
  <si>
    <t>The midterm exam is successful if 50% of its points are reached. The written exam is successful, if 50% of its points are reached.</t>
  </si>
  <si>
    <t>Dr. Varga István</t>
  </si>
  <si>
    <t>varga.istvan@kjk.bme.hu</t>
  </si>
  <si>
    <t>Dr. Varga István, Dr. Tettamanti Tamás, Wágner Tamás</t>
  </si>
  <si>
    <t xml:space="preserve">A tárgy célja, hogy megismertesse a hallgatókat a közúti közlekedési irányítórendszerek felépítésével és működésével a modellezéstől, a mérésen át, egészen az alkalmazott szabályozási eszközökig/módszerekig. </t>
  </si>
  <si>
    <t>The aim of the course is to familiarise students with the design and operation of road traffic management systems, from modeling and measurement to applied control tools/methods.</t>
  </si>
  <si>
    <t>Közúti mérések - simítás, szűrés, előrebecslés
Mozgó átlag, Exponenciális simítás, Recursive Least Squares Estimator, Kalman Filter, MHE, Kriging, GA 
Makroszkopikus (store-and-forward) forgalommodellezés
Mikroszkopikus forgalommodellezés
Mezoszkopikus forgalommodellezés
Mesterséges Intelligencia (AI) alkalmazása a közúti automatika területén</t>
  </si>
  <si>
    <t>Road Traffic Measurements – Smoothing, Filtering, and Prediction
Moving Average, Exponential Smoothing, Recursive Least Squares Estimator, Kalman Filter, Moving Horizon Estimation (MHE), Kriging, Genetic Algorithms (GA)
Macroscopic (Store-and-Forward) Traffic Modeling
Microscopic Traffic Modeling
Mesoscopic Traffic Modeling
Application of Artificial Intelligence (AI) in Road Traffic Automation</t>
  </si>
  <si>
    <t>Store-and-forward forgalommodell alkalmazása; LQ irányítás védett városi hálózatra; Fundamentális diagram illesztés; Mikroszkopikus forgalommodellezés; Mezoszkopikus forgalommodellezés; Mesterséges Intelligencia (AI) alkalmazása a közúti automatika területén</t>
  </si>
  <si>
    <t>Application of Store-and-Forward Traffic Modeling
LQR for Urban Perimeter Control
Fundamental Diagram Fitting
Microscopic Traffic Modeling
Mesoscopic Traffic Modeling
Application of Artificial Intelligence (AI) in Road Traffic Automation</t>
  </si>
  <si>
    <t>3,7,8,9,11</t>
  </si>
  <si>
    <t>A tárgy Moodle oldalán megosztott előadási és gyakorlati segédletek, BME Közlekedésautomatikai Tanszék, Budapest, 2007; Luspay T., Tettamanti T., Varga I.: Forgalomirányítás, Közúti járműforgalom modellezése és irányítása, ISBN 978-963-279-665-9, Typotex Kiadó Budapest, 2011; Tettamanti T., Varga I., Csikós A.: Közúti mérések, Typotex Kiadó, Budapest, 2016</t>
  </si>
  <si>
    <t>Materials for lectures and tutorials shared on the Moodle site of the course, BME Közlekedésautomatikai Tanszék, Budapest, 2007; Luspay T., Tettamanti T., Varga I.: Forgalomirányítás, Közúti járműforgalom modellezése és irányítása, ISBN 978-963-279-665-9, Typotex Kiadó Budapest, 2011; Tettamanti T., Varga I., Csikós A.: Közúti mérések, Typotex Kiadó, Budapest, 2016</t>
  </si>
  <si>
    <t>Ismételt pótlás keretében a zárthelyi dolgozat pótolható.</t>
  </si>
  <si>
    <t>Second retake or delayed completion  of the midterm test is possible.</t>
  </si>
  <si>
    <t>1. ismeri a közlekedési irányítórendszerek felépítését és működését, ismeri a forgalmi modellezés szintjeit és módszereit (T9)</t>
  </si>
  <si>
    <t>1. képes egy adott hálózat forgalmi modellezésére, irányításának tervezésére, forgalmi mérő és becslő rendszerek használatára és tervezésére (K11)</t>
  </si>
  <si>
    <t>1. nyitott a forgalomirányítás rendszerének kutatására (A2)</t>
  </si>
  <si>
    <t>1. önállóan képes forgalomirányítás tervezésére (O3)</t>
  </si>
  <si>
    <t>1. understands the structure and operation of traffic control systems, and is familiar with the levels and methods of traffic modeling (T9)</t>
  </si>
  <si>
    <t>1. capable of modeling a traffic network, designing its control, and designing traffic measurement and estimation systems (K11)</t>
  </si>
  <si>
    <t>1. open to conduct research in traffic management systems (A2)</t>
  </si>
  <si>
    <t>1. able to independently design traffic management strategies (O3)</t>
  </si>
  <si>
    <r>
      <t>1. ismeri az alapvető dinamikus rendszermodellezési paradigmának, azok matematikai hátterét, (T1,T3,T5,T8)</t>
    </r>
    <r>
      <rPr>
        <sz val="10"/>
        <color theme="1"/>
        <rFont val="Arial Narrow"/>
        <family val="2"/>
        <charset val="238"/>
      </rPr>
      <t xml:space="preserve">
2. ismeri a lineáris időinvariáns rendszerek idő- és frekvenciatartománybeli leírási módjait, (T1,T3,T5,T11)
3. ismeri szabályozási alapelveket, azok mennyiségi és minőségi kritériumait, (T1,T3,T5,T8)
4. ismeri az állapottérelméletet, (T1,T3,T5,T11)
5. ismeri a különböző egyszerű visszacsatolásos szabályozási módszereket, (T1,T3,T5,T8)
6. ismeri a modern irányításelmélet alapjait, a kvadratikus szabályozás elvét, (T1,T3,T5,T8)
7. ismeri a megfigyelőtervezés módszereit, (T1,T3,T5,T11)</t>
    </r>
  </si>
  <si>
    <t>1. képes önállóan megtervezni egy adott rendszermodellt, (K1,K2,K4,K7,K8)
2. képes önállóan alkalmazni a vezérlés tervezési módszereket, (K1,K2,K4,K7,K8)
3. képes használni a szakterületen elterjedt szoftvereket (K4,K7,K12,K13)</t>
  </si>
  <si>
    <t>1. az ellenőrzési problémák matematikai megoldása iránt érdeklődik, (A8)
2. rendszerszintű gondolkodásmódot sajátít el (A8)</t>
  </si>
  <si>
    <t>1. know the basic paradigms of dynamic system modelling and their mathematical background, (T1,T3,T5,T8)
2. know the time and frequency domain description methods of linear time-invariant systems, (T1,T3,T5,T11)
3. know control principles, their quantitative and qualitative criteria, (T1,T3,T5,T8)
4. knowledge of state space theory, (T1,T3,T5,T11)
5. knowledge of various simple feedback control methods, (T1,T3,T5,T8)
6. know the basics of modern control theory, the principle of quadratic control, (T1,T3,T5,T8)
7. knows the methods of observer design, (T1,T3,T5,T11)</t>
  </si>
  <si>
    <t>1. can independently design a given system model, (K1,K2,K4,K7,K8)
2. can independently apply control design methods, (K1,K2,K4,K7,K8)
3. be able to use common software in the field (K4,K7,K12,K13)</t>
  </si>
  <si>
    <t>1. is interested in mathematical solutions to control problems, (A8)
2. develops a systemic way of thinking (A8)</t>
  </si>
  <si>
    <t>1. Ismeri az autonóm járművekhez kapcsolódó járműállapot-mérő szenzorokat, ezek működési elveit, valamint az ezekhez tartozó terminológiát. (T3,T11,T12)
2. Rendelkezik átfogó ismeretekkel a környezetérzékelés korszerű szenzorairól (Radar, Lidar, Ultrahang, kamerás rendszerek), ezek lehetőségeiről, korlátairól, valamint a kapcsolódó technológiai és műszaki összefüggésekről. (T4,T6,T8)
3. Ismeri és érti az érzékelők adatainak feldolgozási módszereit, beleértve a szenzorfúzión alapuló környezetmodellezési technikákat. (T5,T7,T12,T15)</t>
  </si>
  <si>
    <t>1. Képes feldolgozni és értelmezni az autonóm járművek érzékelőiből származó adatokat, valamint ezek alapján környezeti szituációkat meghatározni és azokat rendszerszinten modellezni. (K4,K5,K9)
2. Képes a környezetérzékeléshez illeszkedő szenzorarchitektúra megtervezésére és továbbfejlesztésére egy kijelölt autonóm funkció megvalósításához. (K2,K8,K12)</t>
  </si>
  <si>
    <t>1. Nyitott a járműipari érzékelőtechnológiák és a kapcsolódó innovációk iránt, értékeli a szenzoradatok elemzésében rejlő lehetőségeket. (A1, A2, A8)</t>
  </si>
  <si>
    <t>1. Knows the vehicle condition measurement sensors related to autonomous vehicles, their operating principles, and the terminology associated with them. (T3,T11,T12)
2. Has comprehensive knowledge of modern sensors for environmental sensing (Radar, Lidar, Ultrasound, camera systems), their possibilities, limitations, and related technological and technical relationships. (T4,T6,T8)
3. Knows and understands the methods of processing sensor data, including environmental modeling techniques based on sensor fusion. (T5,T7,T12,T15)</t>
  </si>
  <si>
    <t>1. Is able to process and interpret data from the sensors of autonomous vehicles, and based on this, determine environmental situations and model them at a system level. (K4,K5,K9)
2. Is able to design and further develop a sensor architecture suitable for environmental sensing to implement a designated autonomous function. (K2,K8,K12)</t>
  </si>
  <si>
    <t>1. Open to automotive sensor technologies and related innovations, appreciates the potential of analyzing sensor data. (A1,A2,A8)</t>
  </si>
  <si>
    <t>1. Tudja, hogyan terjednek a hibák az algoritmusokban. (T1,T4,T7)
2. Ismeri a numerikus megoldók különböző típusait és stabilitási tartományaikat. (T1,T4,T5,T7,T15)
3. Jártas a különböző költségfüggvények és korlátozások típusainak kezelésében. (T1,T4,T5,T7)</t>
  </si>
  <si>
    <t>1. Knows how errors propagate through algorithms (T1,T4,T7)
2. Knows the different types of numerical solvers and their stability regions (T1,T4,T5,T7,T15)
3. Familiar with different types of cost functions and constraints (T1,T4,T5,T7)</t>
  </si>
  <si>
    <t>1. Modellezi a hiba terjedését a numerikus számításokban (K1,K5)
2. Azonosítani tudja a numerikus módszerek instabilitásának okát (K1)
3. Tud optimalizálási problémákat megfogalmazni, megfelelő költségfüggvényeket és korlátokat választani és azokat megvalósítani (K1,K3,K5,K15)</t>
  </si>
  <si>
    <t>1. Can model error propagation in numerical calculations (K1,K5)
2. Identify the cause of instability in numerical methods (K1)
3. Can formulate optimization problems and choose appropriate cost functions and constraints and implement them (K1,K3,K5,K15)</t>
  </si>
  <si>
    <t>1. Nyitott arra, hogy megértse, hogyan történik a számítás a számítógéppel (A1)
2. Motivált az önálló feladatok magas színvonalú megoldására (A2,A8)</t>
  </si>
  <si>
    <t>1. Open to understanding how calculations are done with a computer (A1)
2. Motivated to solve individual tasks in high quality (A2,A8)</t>
  </si>
  <si>
    <t>Dr. Szabó Géza</t>
  </si>
  <si>
    <t>szabo.geza@kjk.bme.hu</t>
  </si>
  <si>
    <t>Dr. Bartha Tamás</t>
  </si>
  <si>
    <t>bartha.tamas@kjk.bme.hu</t>
  </si>
  <si>
    <t>Dr. Bartha Tamás, Dr. Tettamanti Tamás, Lövétei István Ferenc, Farkas Balázs</t>
  </si>
  <si>
    <t>A közlekedési irányítási és biztosítóberendezések fejlesztésének, biztonsági szempontjainak és rendszerbe integrálásának megismertetése.</t>
  </si>
  <si>
    <t>Presentation of the development, safety aspects and systems integration of traffic control and safety equipment.</t>
  </si>
  <si>
    <t>1. Légiközlekedés:
A polgári légiközlekedés forgalom-irányításának légitársaság-oldali ismertetése, szoftverek, gyakorlat.
A polgári légijárművek napi karbantartási rendszere és működési elmélete.
A polgári légijárművek szimulátora, a légijárművezetők felkészítése.
Komplex eljárástervezési ismeretek a polgári légiforgalmi irányításban.
A légiforgalmi irányítás szoftverei, HMI, a szoftverek bemeneti és kimeneti adatai.
Közlekedésautomatikai rendszerek a repülőtéren.
A földi kiszolgálás folyamata.
Az airside operation tervezése.
2. Közúti közlekedés:
MATLAB-SIMULINK alkalmazása közúti forgalom modellezésre és irányítására.
Közúti forgalom mikroszkopikus modellezése VISSIM szimulátorban, magas szintű modellezési technikák megvalósítása VISSIM-COM-MATLAB programozással.
QGIS szoftver alkalmazása alapvető térinformatikai feladatok elvégzésére.
Közúti forgalom makroszkopikus modellezése VISUM forgalomszimulátorban.
3. Vasúti közlekedés:
Tervezési feladatok a vasúti biztosítóberendezések és kapcsolódó rendszerek területén. A tervek szintjei, felépítésük, struktúrájuk, formai megjelenésük, jelölésrendszerük (tenderterv, engedélyezési terv, előtervek, kiviteli terv, üzemeltetői dokumentáció).
Biztonsági folyamatok, jóváhagyási eljárások a vasúti biztosítóberendezések létrehozása során.</t>
  </si>
  <si>
    <t>1. Air transport:
Airline side operation of civil air traffic management, software, practice.
Daily maintenance and operation theory of civil aircrafts.
Complex process design knowledge in civil aviation control.
Software for the air traffic control, its input and output data, HMI.
Automation systems at the airport.
The ground handling processes.
Planning of the airside operation.
2. Road transport:
Modelling and controlling the road traffic by MATLAB-SIMULINK.
Microscopic modelling of the road traffic by VISSIM simulator, realization of high level modelling techniques by programming VISSIM-COM-MATLAB.
Application of the QGIS software to perform basic geoinformatics tasks.
Macroscopic modelling of the road traffic by VISUM simulator.
3. Rail transport:
Design steps in the field of interlocking and connected systems.  Levels, structures, forms and notation of plans (Tender Plan, Authorozation Plan, Preliminary Plan, Construction Plan, Documents for the Operators, User Guides).
Safety processes and approval procedures during the development and the implementation of interlocking and train controlling systems.</t>
  </si>
  <si>
    <t>Önálló tervezési feladatok.</t>
  </si>
  <si>
    <t>Individual design tasks.</t>
  </si>
  <si>
    <t>1. ismeri a közlekedési irányítórendszerek általános felépítését és működését (T10)</t>
  </si>
  <si>
    <t>1. képes specifikáció alapján egy projektfeladat elemekre bontására,
2. képes egy fejlesztési folyamat megtervezésére,
3. képes egy fejlesztési folyamat követésére és dokumentációjára</t>
  </si>
  <si>
    <t>1. nyitott arra, hogy önállóan végezzen fejlesztési feladatokat</t>
  </si>
  <si>
    <t>1. alkalmas arra, hogy egy fejlesztési projekt során felelős döntéseket hozzon</t>
  </si>
  <si>
    <t>1. knows the general structure and operation of traffic control systems (T10)</t>
  </si>
  <si>
    <t>1. can break down a project task into elements based on specification,
2. can design a development process,
3. can track and document a development process</t>
  </si>
  <si>
    <t>1. is open to independently carry out development tasks</t>
  </si>
  <si>
    <t>1. can make responsible decisions in a development project</t>
  </si>
  <si>
    <t>4,8,9,11</t>
  </si>
  <si>
    <t>1. SZV</t>
  </si>
  <si>
    <t>a feladat késedelmi díjjal a pótlási hét végéig adható be</t>
  </si>
  <si>
    <t>1. Midterm test 1
2. Midterm test 2</t>
  </si>
  <si>
    <t>1. tervezési feladat 1.
2. tervezési feladat 2.
3. tervezési feladat 3.</t>
  </si>
  <si>
    <t>1. design task 1.
2. design task 2.
3. design task 3.</t>
  </si>
  <si>
    <t>1. TF1
2. TF2
3. TF3</t>
  </si>
  <si>
    <t>1. 15%
2. 15%
3. 15%</t>
  </si>
  <si>
    <t>1. t1,k1,a1,o1</t>
  </si>
  <si>
    <t>1. written midterm test</t>
  </si>
  <si>
    <t>Course thematic:
- System modeling based on physical principles
- Analysis in time and frequency domain
- State space of dynamic systems
- Quantitative properties and stability analysis of closed loop systems
- Properties of state space representations
- Controllability and observability of state space representations
- Compensator design
- Full state feedback with pole allocation
- Controller design with linear quadratic method
- Separation principle and observer design</t>
  </si>
  <si>
    <t>A feladatok gyakorlati foglalkozáson való beadása, és a zárthelyi dolgozat sikeres (min. 50%) teljesítése</t>
  </si>
  <si>
    <t>1. ZH
2. GYF1
3. GYF2
4. GYF3
5. GYF4
6. GYF5
7. GYF6</t>
  </si>
  <si>
    <t>1. írásbeli zárthelyi dolgozat
2. gyakorlati feladat 1.
3. gyakorlati feladat 2.
4. gyakorlati feladat 3.
5. gyakorlati feladat 4.
6. gyakorlati feladat 5.
7. gyakorlati feladat 6.</t>
  </si>
  <si>
    <t>1. written midterm test
2. practice task 1.
3. practice task 2.
4. practice task 3.
5. practice task 4.
6. practice task 5.
7. practice task 6.</t>
  </si>
  <si>
    <t>1. 50%
2. 0%
3. 0%
4. 0%
5. 0%
6. 0%
7. 0%</t>
  </si>
  <si>
    <t>1. t1,k1
2. t1,k1,a1,o1
3. t1,k1,a1,o1
4. t1,k1,a1,o1
5. t1,k1,a1,o1
6. t1,k1,a1,o1
7. t1,k1,a1,o1</t>
  </si>
  <si>
    <t>Submission of assignments on lessons and successful (min. 50%) completion of the midterm test</t>
  </si>
  <si>
    <t>1. t1,k1,k2,k3,a1,o1
2. t1,k1,k2,k3,a1,o1
3. t1,k1,k2,k3,a1,o1</t>
  </si>
  <si>
    <t>1. 55%</t>
  </si>
  <si>
    <t>1. t1,k1,k2,k3,a1,o1</t>
  </si>
  <si>
    <t>Az aláírás feltétele az elkészített és dokumentált munkák határidőre történő benyújtása. A szóbeli vizsgán a hallgató prezentáció keretében bemutatja az eredményeit.</t>
  </si>
  <si>
    <t>Submission of the completed and documented works. During the verbal exam the work will be presented by the student.</t>
  </si>
  <si>
    <t>a feladatok késedelmi díjjal a pótlási hét végéig adhatók be</t>
  </si>
  <si>
    <t>the individual design tasks can be handed in until the end of the delayed completion week with a penalty fee</t>
  </si>
  <si>
    <t>A közlekedésautomatikai rendszerek tervezése témaköréhez kapcsolódó önálló projektfeladat kidolgozása.</t>
  </si>
  <si>
    <t>A tantárgy során a hallgatók egyéni tervezési feladatot kapnak, amelyet önállóan kell megoldaniuk és a félév végén demonstrálniuk. A tervezési feladattal kapcsolatos témák feldolgozása.</t>
  </si>
  <si>
    <t>During the course, students are given an individual design task to solve independently and demonstrate the results at the end of the semester. The topics related to the design task are elaborated.</t>
  </si>
  <si>
    <t>1. ismeri a közlekedésautomatikai projektfeladatok céljait, feladatait (T10)
2. ismeri a közlekedésautomatikai projektfeladatok általános megfogalmazását és felépítését (T10)</t>
  </si>
  <si>
    <t>1. knows the objectives and tasks of traffic automation project assignments (T10)
2. knows the general formulation and structure of the project assignments in the field of transport automation (T10)</t>
  </si>
  <si>
    <t>előadás diasorok, kiadott háttéranyagok</t>
  </si>
  <si>
    <t>presentation slides, background material</t>
  </si>
  <si>
    <t>1. egyéni projektfeladat</t>
  </si>
  <si>
    <t>1. individual project assignment</t>
  </si>
  <si>
    <t>1. F</t>
  </si>
  <si>
    <t>Development an independent project task related to the design of transport automation systems.</t>
  </si>
  <si>
    <t>1. t1,t2,k1,k2,k3,a1,o1</t>
  </si>
  <si>
    <t>1. egyéni projektfeladat
2. egyéni projektfeladat prezentációja</t>
  </si>
  <si>
    <t>1. individual project assignment
2. presentation of individual project assignment</t>
  </si>
  <si>
    <t>1. F
2. P</t>
  </si>
  <si>
    <t>Az elkészített és dokumentált munkát a félév végén prezentáció keretében mutatja be a hallgató.</t>
  </si>
  <si>
    <t>The completed and documented work will be presented by the student at the end of the semester.</t>
  </si>
  <si>
    <t>a feladat késedelmi díjjal a pótlási hét végéig be- és előadható</t>
  </si>
  <si>
    <t>the individual project assignment can be handed and presented in until the end of the delayed completion week with a penalty fee</t>
  </si>
  <si>
    <t>Dr. Bartha Tamás, Lövétei István Ferenc, Farkas Balázs</t>
  </si>
  <si>
    <t xml:space="preserve">A tantárgy feladata, hogy megismertesse a hallgatókat a közlekedés területén alkalmazott biztonságkritikus irányítórendszerek filozófiájával, a biztonsági követelmények meghatározásának és az elért biztonság igazolásának módszereivel. </t>
  </si>
  <si>
    <t>The aim of the course is to familiarise students with the philosophy of safety-critical control systems in transport, the methods of defining safety requirements and the methods of verifying the safety achieved.</t>
  </si>
  <si>
    <t>Biztonsági alapfogalmak. Biztonsági rendszerek fejlesztése (rendszerkövetelmények, veszély- és kockázatelemzés, rendszerspecifikáció, rendszerarchitektúra meghatározása, modulokra bontás, modulok fejlesztése, megvalósítása, tesztelése; rendszerintegráció, teljes rendszer verifikálása és validálása; tanúsítás, engedélyezés).
Életciklus modellek. Biztonsági életciklus. Fejlesztési modellek. Hibamenedzselés. A biztonság emberi tényezői. Biztonsági elemzés. Biztonság-menedzsment. Biztonságkritikus rendszerek hibamenedzselése. Hibadetektálás és hibafeltárási idő.
Biztonsági kritériumok: rendszerkövetelmények, biztonsági követelmények, biztonságigazolás.
Veszélyelemzés: hibamód és -hatás elemzés, veszély- és működőképesség elemzés, eseményfa elemzés, hibafa elemzés, veszélyelemzés a fejlesztési életciklusban.
Kockázatelemzés. A hibás működés következményei – súlyosság. A hibás működés valószínűsége – gyakoriság. Kockázatosztályozás. Integritási szintek. Kockázati gráf, kockázati pontszám mátrix, ISO 26262 kockázatelemzési módszer.
Biztonságkritikus szoftver. Biztonságkritikus szoftverírási módszerek. Adatvédelem. Programvédelem. RAM védelem. Zavarvédelem.
Biztonságkritikus hardver. Hardverredundanciák. Biztonsági stratégiák. Safe life, Fail safe és Fault-tolerant rendszerek. Valódi és kvázi fail-safe rendszerek.
Kiberbiztonság (security).
Formális módszerek és alkalmazásuk biztonságkritikus rendszerekben.</t>
  </si>
  <si>
    <t>Basic safety concepts. Development of safety systems (system requirements, hazard and risk analysis, system specification, system architecture definition, module breakdown, module development, implementation, testing; system integration, verification and validation of the complete system; certification, licensing).
Life cycle models. Safety life cycle. Development models. Failure management. Human factors in safety. Safety analysis. Safety management. Failure management of safety critical systems. Fault detection and fault location time.
Safety criteria: system requirements, safety requirements, safety case.
Hazard analysis: failure mode and effect analysis, hazard and operability analysis, event tree analysis, fault tree analysis, hazard analysis in the development life cycle.
Risk analysis. Consequences of failure - severity. Probability of failure - frequency.
Risk classification. Safety Integrity Levels.
Risk graph, risk score matrix, ISO 26262 risk analysis method.
Safety critical software. Safety critical software programming methods. Data protection. Program protection. RAM protection. Fault protection.
Safety critical hardware.
Hardware redundancies. Safety strategies.
Safe life, Fail safe and Fault-tolerant systems. Real and quasi fail-safe systems.
Cybersecurity (security of cyber physical systems).
Formal methods and their application in safety critical systems.</t>
  </si>
  <si>
    <t>A gyakorlati órákon a különböző veszélyelemzési és kockázatértékelési módszerek (FMEA, FTA, HTA, HAZOP) alkalmazását sajátítják el a hallgatók.</t>
  </si>
  <si>
    <t>In practical lessons the students learn to apply different methods of hazard analysis and risk assessment (FMEA, FTA, HTA, HAZOP).</t>
  </si>
  <si>
    <t>1. ismeri a biztonsággal, kockázattal és kockázatelemzéssel kapcsolatos alapvető fogalmakat és matematikai apparátust (T4),
2. ismeri a biztonságkritikus rendszerek fejlesztési módszereit és a biztonsági architektúrákat (T4),
3. ismeri a Petri-háló alapú formális modellek készítésének menetét, a temporális logikák jelentését és alkalmazását a modellellenőrzésben (T5).</t>
  </si>
  <si>
    <t>1. is familiar with the concepts and mathematical apparatus related to safety, risk and risk analysis (T4),
2. is familiar with safety-critical systems development methodologies and safety architectures (T4),
3. is familiar with the process of building Petri net-based formal models, the meaning of temporal logics and their application in model checking (T5).</t>
  </si>
  <si>
    <t>1. capable of performing safety analysis based on a given specification (K2, K4, K6, K10, K11),
2. capable of performing risk analysis of engineering systems (K2, K4, K6, K10, K11),
3. capable of building a formal model of an engineering system and of model checking (K2, K4, K6, K11, K14).</t>
  </si>
  <si>
    <t>1. has an interest in safety and risk issues in vehicle and transport systems (A1, A2, A3, A7).</t>
  </si>
  <si>
    <t>előadás diasorok, kiadott háttéranyagok, tankönyv</t>
  </si>
  <si>
    <t>presentation slides, background material, textbook</t>
  </si>
  <si>
    <t>1. zárthelyi dolgozat 1
2. zárthelyi dolgozat 2
3. zárthelyi dolgozat 3
4. veszélyelemzés feladat
5. formális modellezés feladat</t>
  </si>
  <si>
    <t>1. midterm test 1
2. midterm test 2
3. midterm test 3
4. hazard analysis assignment
5. formal modelling assignment</t>
  </si>
  <si>
    <t>1. ZH1
2. ZH2
3. ZH3
4. HF1
5. HF2</t>
  </si>
  <si>
    <t>1. 20%
2. 20%
3. 20%
4. 20%
5. 20%</t>
  </si>
  <si>
    <t>a feladatok határidőre történő beadása és bemutatása, a zárthelyi dolgozatok sikeres (min. 50%) teljesítése</t>
  </si>
  <si>
    <t>submission and presentation of the assignments on time, and successful (min. 50%) completion of the midterm tests</t>
  </si>
  <si>
    <t>a zárthelyi dolgozatok a szorgalmi időszakban egyszer ismételhetők/pótolhatók, a feladatok késedelmi díjjal a pótlási hét végéig adhatók be</t>
  </si>
  <si>
    <t>tests can be repeated/retaken once in the semester, assignments can be handed in until the end of the make-up week with a penalty fee</t>
  </si>
  <si>
    <t>1. érdeklődik a jármű és közlekedési rendszerek biztonsági, kockázati kérdései iránt (A1,A2,A3,A7).</t>
  </si>
  <si>
    <t>1. képes algoritmizálási, modellezési feladatokban csapatban konzultálni, önálló döntéseket hozni, döntései során az etikusságot és a fenntarthatóságot is figyelembe veszi (O4).</t>
  </si>
  <si>
    <t>1. is capable of collaborating in a team in algorithm development and modelling tasks and of making independent decisions, during decisions respects the ethics and the sustainability (O4).</t>
  </si>
  <si>
    <t>1. t1,t2,t3,k1,k2,k3,a1,o1
2. t1,t2,t3,k1,k2,k3,a1,o1
3. t1,t2,t3,k1,k2,k3,a1,o1
4. t1,t2,k1,k2,a1,o1
5. t3,k3,a1,o1</t>
  </si>
  <si>
    <t>A hallgatók rendszerszintű gondolkodásmódot sajátítsanak el, amely megalapozza a mechatronikai rendszerek modellezését, tervezését és irányítását.</t>
  </si>
  <si>
    <t>To equip students with a systems-level mindset, forming the foundation for modeling, design, and control of mechatronic systems.</t>
  </si>
  <si>
    <t>A kurzus során bemutatásra kerülnek a rendszerszemlélet alapjai, a funkcionális architektúra tervezés lépései, a V-modell működése, valamint a modellező programozás alkalmazása mechatronikai rendszerek leképezésére. Külön hangsúly helyeződik az irányítási folyamatok modellezésére, a rendszer és alrendszer kapcsolatainak feltárására. Az elméleti anyagokat gyakorlati példák és ipari alkalmazások egészítik ki.</t>
  </si>
  <si>
    <t>The course introduces the basics of systems thinking, the steps of functional architecture design, the V-model framework, and the application of programming to model mechatronic systems. Emphasis is placed on control process modeling and exploring relationships between systems and subsystems. Theoretical content is complemented by practical examples and industrial applications.</t>
  </si>
  <si>
    <t>A gyakorlatokon a hallgatók programozási környezetben oldanak meg modellezési és architektúra-tervezési feladatokat. A cél, hogy a hallgatók a rendszerintegrációs szemléletet gyakorlati problémákon keresztül sajátítsák el.</t>
  </si>
  <si>
    <t>Students complete modeling and architecture design tasks using one programming environment. The goal is to develop a system integration mindset through hands-on problems.</t>
  </si>
  <si>
    <t>A laborok célja funkcionális architektúrák és irányítási modellek fejlesztése fejlesztői környezetben, szimulált rendszeralkalmazásokra.</t>
  </si>
  <si>
    <t>Labs focus on the development of functional architectures and control models in a development framework, applied to simulated system environments.</t>
  </si>
  <si>
    <t>1. Érti és széles körűen tudja alkalmazni a járművek és mobil gépek szakterület kidolgozott elméleteit, összefüggéseit és az ezeket felépítő terminológiákat. (T3)
2. Ismeri és érti a műszaki szakterület tevékenységrendszerének alapvető határait, valamint a járműtechnikában megvalósuló fejlődés várható irányait. (T4)
3. Ismeri a mechatronikai rendszerek irányításához és tervezéséhez kapcsolódó kapcsolódó területek (pl. informatika, elektronika, minőségbiztosítás) alapfogalmait és terminológiáját. (T6)</t>
  </si>
  <si>
    <t>1. Törekszik arra, hogy munkáját rendszerszemléletű és folyamatorientált gondolkodásmód alapján komplex megközelítésben végezze. (A6)</t>
  </si>
  <si>
    <t>1. Döntéseit körültekintően, más szakterületek képviselőivel konzultálva, önállóan hozza meg, teljes felelősségvállalással. (O2)</t>
  </si>
  <si>
    <t>1. Understands and can widely apply the developed theories, relationships and terminologies of the field of vehicles and mobile machines. (T3)
2. Knows and understands the basic boundaries of the activity system of the technical field, as well as the expected directions of development in vehicle technology. (T4)
3. Knows the basic concepts and terminology of related fields (e.g. IT, electronics, quality assurance) related to the control and design of mechatronic systems. (T6)</t>
  </si>
  <si>
    <t>1. Strives to conduct his/her work based on a systems perspective and process-oriented thinking perform it in a complex approach. (A6)</t>
  </si>
  <si>
    <t>1. Make decisions carefully, in consultation with representatives of other fields, independently, and with full responsibility. (O2)</t>
  </si>
  <si>
    <t>A tanulást előadási diasorok, Python alapú példatárak, esettanulmányok és gyakorlati laborfeladatok támogatják.</t>
  </si>
  <si>
    <t xml:space="preserve">Learning is supported by lecture slides, Python-based code examples, case studies, and practical lab exercises.
</t>
  </si>
  <si>
    <t>Konzultációra előre egyeztetett időpontban és módon van lehetőség az oktatóval.</t>
  </si>
  <si>
    <t>Consultation is available by prior arrangement with the instructor.</t>
  </si>
  <si>
    <t>1. t1,t2,t3,k1,k2,k3,a1,o1</t>
  </si>
  <si>
    <t>1. Képes a jármű- és mobil gép rendszerek közötti kapcsolatok, hatásmechanizmusok felismerésére és értékelésére, valamint ezek rendszerszemléletű kezelésére. (K5,K11)
2. Képes Python nyelven komplex mechatronikai rendszerek viselkedését modellezni és funkcionális architektúrákat tervezni. (K2, K9)
3. Képes integrált ismereteket alkalmazni több szakterületről, különös tekintettel az elektronika, informatika és folyamatelmélet összefüggéseire. (K8)</t>
  </si>
  <si>
    <t>1. Is able to recognize and evaluate the relationships and mechanisms of action between vehicle and mobile machine systems, and to treat them from a systems perspective. (K5,K11)
2. Is able to model the behavior of complex mechatronic systems in Python and design functional architectures. (K2, K9)
3. Is able to apply integrated knowledge from several fields, with particular regard to the relationships between electronics, IT and process theory. (K8)</t>
  </si>
  <si>
    <t>Az elkészített és dokumentált munkát a félév végén beadja a hallgató, és szóbeli vizsga formájában prezentálja.</t>
  </si>
  <si>
    <t>The completed and documented work will be submitted by the student at the end of the semester, and will be presented in form of oral exam.</t>
  </si>
  <si>
    <t>the individual project assignment can be handed in until the end of the delayed competion week with a penalty fee</t>
  </si>
  <si>
    <t>Dr. Bécsi Tamás, Dr. Török Árpád</t>
  </si>
  <si>
    <t>Dr. Aradi Szilárd, Dr. Bécsi Tamás, Dr. Törő Olivér</t>
  </si>
  <si>
    <t>A tárgy célja, hogy a hallgatók átfogó képet kapjanak a járműiparban alkalmazott biztonsági és megbízhatósági elemzési módszerekről, valamint megismerjék az ezekhez kapcsolódó szabványokat, különös tekintettel az ISO 26262-re. A tantárgy célja továbbá a veszély- és kockázatelemzéshez, valamint a biztonságkritikus rendszerek fejlesztéséhez szükséges elméleti és gyakorlati alapok elsajátítása.</t>
  </si>
  <si>
    <t>The course aims to provide students with a comprehensive overview of safety and reliability analysis methods used in the automotive industry and to familiarize them with the relevant standards, with particular emphasis on ISO 26262. The objective is also to equip students with the theoretical and practical foundations necessary for hazard and risk analysis and the development of safety-critical systems.</t>
  </si>
  <si>
    <t>A kurzus áttekintést nyújt a járműipari biztonság és megbízhatóság alapelveiről, módszereiről és szabályozásairól. A hallgatók megismerkednek a biztonságkritikus rendszerek fejlesztési folyamataival, a veszély- és kockázatelemzés bevett módszereivel (pl. FMEA, FTA, HAZOP), valamint a megbízhatósági modellezés alapjaival. Kiemelt hangsúlyt kap az ISO 26262 szabvány és annak gyakorlati alkalmazása. A tárgy gyakorlati példákon keresztül vezeti be a hallgatókat a biztonsági architektúrák, megbízhatósági paraméterek és biztonsági célok meghatározásának világába.</t>
  </si>
  <si>
    <t>This course provides an overview of the fundamental principles, methods, and regulations of safety and reliability in the automotive industry. Students will explore the development processes of safety-critical systems, commonly used hazard and risk analysis techniques (e.g., FMEA, FTA, HAZOP), and the basics of reliability modeling. Special emphasis is placed on the ISO 26262 standard and its practical applications. Through real-world examples, students will be introduced to safety architectures, reliability parameters, and the definition of safety goals.</t>
  </si>
  <si>
    <t>A tanulást kiadott diasorok, segédletek támogatják.</t>
  </si>
  <si>
    <t>Learning is supported by the provided lecture slides and supplementary notes.</t>
  </si>
  <si>
    <t>1. Ismeri a járműiparban alkalmazott ISO 26262 szabvány főbb irányelveit, valamint a biztonságtechnikai alapfogalmakat. (T6)
2. Ismeri a biztonság és megbízhatóság fogalmi kereteit, a veszélyelemzés és kockázatelemzés módszereit, azok alkalmazási lehetőségeit. (T3,T5)
3. Ismeri a biztonságkritikus rendszerek fejlesztési módszereit, biztonsági architektúrákat, valamint a megbízhatóság számszerű jellemzőit és számítási eljárásait. (T8,T9)</t>
  </si>
  <si>
    <t>1. Képes biztonsági számításokat, illetve kockázatelemzési feladatokat elvégezni adott specifikáció alapján. (K2,K8)
2. Képes komplex rendszerek megbízhatósági és biztonsági tervezésére, rendszerszemléletű megközelítésben. (K13)</t>
  </si>
  <si>
    <t>1. Törekszik arra, hogy szakmai munkájában rendszerszemléletűen gondolkodjon, és érdeklődéssel fordul az autonóm járművek biztonsági és kockázati kérdései felé. (A2,A6,A8)</t>
  </si>
  <si>
    <t>1. Munkáját önállóan és felelősségteljesen látja el, figyelembe véve a vonatkozó jogi, etikai és biztonságtechnikai előírásokat. (O2,O3,O4)</t>
  </si>
  <si>
    <t>1. Knows the main guidelines of the ISO 26262 standard applied in the automotive industry, as well as the basic concepts of safety technology. (T6)
2. Knows the conceptual framework of safety and reliability, methods of hazard analysis and risk analysis, and their application possibilities. (T3,T5)
3. Knows the development methods of safety-critical systems, safety architectures, and numerical characteristics and calculation procedures of reliability. (T8,T9)</t>
  </si>
  <si>
    <t>1. Able to perform safety calculations and risk analysis tasks based on a given specification. (K2,K8)
2. Able to design the reliability and safety of complex systems, using a systems approach. (K13)</t>
  </si>
  <si>
    <t>1. Strive to think from a systems perspective in their professional work and are interested in the safety and risk issues of autonomous vehicles. (A2,A6,A8)</t>
  </si>
  <si>
    <t>1. Performs his/her work independently and responsibly, taking into account the relevant legal, ethical and safety regulations. (O2,O3,O4)</t>
  </si>
  <si>
    <t>1. t1,t2,t3,k1,k2,a1,o1
2. t1,t2,t3,k1,k2,a1,o1</t>
  </si>
  <si>
    <t>Passing both midterm tests</t>
  </si>
  <si>
    <t>Organizational and regulatory environment of Air traffic control. Basic concepts of aviation safety. Safety assesment model (SAM, phase breakdown, tasks for each phase, FHA, PSSA, SSA, process for requesting relevant system requirements, hazard and risk analysis, system specification, system architecture definition, testing, commissioning, monitoring, verification and validation of the change process, certification, licensing, documentation). Flight safety criteria: system requirements, safety requirements, safety certification. Security Analysis Methodologies for Air Traffic Control Security Verification: Hazard Analysis Methodologies. Risk analysis. Consequences of faulty operation - determination of severity. Risk classification. Human factors of aviation safety. Safety requirements for software used in air traffic control. Hardware redundancies used in air traffic control. Event reporting systems. Event Investigation Process. Operational areas highlighted in terms of aviation safety.</t>
  </si>
  <si>
    <t>A gyakorlati foglalkozásokon az elméleti ismeretkörökhöz tartozó feladatok megoldására kerül sor.</t>
  </si>
  <si>
    <t>The practical sessions are designed to solve problems related to the theoretical areas of knowledge.</t>
  </si>
  <si>
    <t>A légiforgalmi irányítás szervezeti és szabályozási környezete. A repülésbiztonság alapfogalmai. Biztonsági értékelési modell (SAM, fázisok szerinti bontás, az egyes fázisok feladatai, FHA, PSSA, SSA, a vonatkozó rendszerkövetelmények, veszély- és kockázatelemzés, rendszerspecifikáció, rendszerarchitektúra meghatározása, tesztelés, üzembe helyezés, felügyelet, a változtatási folyamat ellenőrzése és validálása, tanúsítás, engedélyezés, dokumentáció). Repülésbiztonsági kritériumok: rendszerkövetelmények, biztonsági követelmények, biztonsági tanúsítás. Biztonsági elemzési módszerek a légiforgalmi irányítás biztonsági ellenőrzéséhez: Veszélyelemzési módszerek. Kockázatelemzés. A hibás működés következményei - a súlyosság meghatározása. Kockázati besorolás. A repülésbiztonság emberi tényezői. A légiforgalmi irányításban használt szoftverek biztonsági követelményei. A légiforgalmi irányításban használt hardveres redundanciák. Eseményjelentő rendszerek. Eseményvizsgálati eljárás. A repülésbiztonság szempontjából kiemelt működési területek.</t>
  </si>
  <si>
    <t>A tantárgy célja, hogy a hallgatók magas szintű elméleti és gyakorlati ismereteket szerezzenek a légiforgalmi irányítás szabályozási környezetéről és a repülésbiztonság menedzsmentjéről, különös tekintettel a biztonsági értékelési modellek, kockázatelemzési módszerek, emberi tényezők, valamint a kritikus rendszerek szoftver- és hardverbiztonsági követelményeinek alkalmazására és értékelésére.</t>
  </si>
  <si>
    <t>The aim of the course is to provide students with advanced theoretical and practical knowledge of the regulatory environment of air traffic management and aviation safety management, with particular focus on the application and evaluation of safety assessment models, risk analysis methods, human factors, and software and hardware safety requirements for critical systems.</t>
  </si>
  <si>
    <t>1. knows the aviation safety strategy policies and methods;
2. knows the principles and procedures of hazard and risk analysis of aviation safety;
3. knows the EUROCONTROL SAM process and tools;
4. knows the legal background of aviation related incident investigation and the incident investigation process;
5. knows the incident reporting processes, systems, surfaces;
6. knows the ATM SMS with legal background;
7. knows the ICAO defined safety promotion activities;
8. knows the ISQMS</t>
  </si>
  <si>
    <t>1. is capable of analyzing, specifying, developing safety management systems, subsystems in the field of air traffic control</t>
  </si>
  <si>
    <t>1. is interested in modern aviation safety solutions;
2. capable of thinking in support of algorithmic safety hazard and risk analysis, which can be applied in other high security areas;
3. participates in solving aviation safety problems in the field of air traffic control, works efficiently and willingly to work with specialists in other fields</t>
  </si>
  <si>
    <t>1. ismeri a repülésbiztonsági stratégiai irányelveket és módszereket;
2. ismeri a repülésbiztonság veszély- és kockázatelemzésének alapelveit és eljárásait;
3. ismeri az EUROCONTROL SAM folyamatot és annak eszköztárát;
4. ismeri a légiközlekedési eseménykivizsgálás folyamatát és annak jogszabályi hátterét;
5. ismeri a légiközlekedési események jelentésének folyamatait, rendszereit és a vonatkozó felületeket;
6. ismeri az ATM SMS-t és annak jogszabályi környezetét;
7. ismeri az ICAO által definiált safety promóciós tevékenységeket; 
8. ismeri az integrált repülésbiztonság- és minőségirányítási rendszert</t>
  </si>
  <si>
    <t>1. képes a légiforgalmi irányításban alkalmazott safety management rendszer, illetve azok alrendszereinek elemzésére, specifikálására, fejlesztésére</t>
  </si>
  <si>
    <t>1. érdeklődik a modern repülésbiztonsági megoldások iránt;
2. képes algoritmikus repülésbiztonsági veszély- és kockázatelemzéseket támogató gondolkodásra, amelyet más nagybiztonságú területeken is képes alkalmazni;
3. a légiforgalmi irányítás területein megjelenő repülésbiztonsági problémák megoldásában való részvételt felvállalja, hatékonyan és szívesen dolgozik együtt a vonatkozó szakterületek specialistáival</t>
  </si>
  <si>
    <t xml:space="preserve">1. képes a megszerzett ismereteket ismeretlen rendszerekre is önállóan alkalmazni </t>
  </si>
  <si>
    <t>1. is also able to individually apply the knowledge acquired here to other systems unknown to it</t>
  </si>
  <si>
    <t>1. Zárthelyi 1
2. Zárthelyi 2
3. Zárthelyi 3</t>
  </si>
  <si>
    <t>1. midterm test 1
2. midterm test 2
3. midterm test 3</t>
  </si>
  <si>
    <t>1. ZH1
2. ZH2
3. ZH3</t>
  </si>
  <si>
    <t>1. 1/3
2. 1/3
3. 1/3</t>
  </si>
  <si>
    <t>1. t1,t2,k1,a1,a2,a3,o1
2. t3,t4,t5,k1,a1,a2,a3,o1
3. t6,t7,t8,k1,a1,a2,a3,o1</t>
  </si>
  <si>
    <t>A legalább elégséges félévközi jegy megszerzésének feltétele: a zárthelyi dolgozatok külön-külön legalább elégséges eredménye.</t>
  </si>
  <si>
    <t>Three midterm exams, all must be sufficient.</t>
  </si>
  <si>
    <t>Ismételt pótlás keretében két zárthelyi pótolható.</t>
  </si>
  <si>
    <t>Second retake or delayed completion of two of the midterm tests is possible.</t>
  </si>
  <si>
    <t>Dr. Tettamanti Tamás</t>
  </si>
  <si>
    <t>tettamanti.tamas@kjk.bme.hu</t>
  </si>
  <si>
    <t>Dr. Tettamanti Tamás, Dr. Varga István, Dr. Varga Balázs, Ormándi Tamás, Wágner Tamás</t>
  </si>
  <si>
    <t>A tárgy élvonalbeli elméleti és gyakorlati ismeretekkel szolgál a közúti közlekedési automatika és forgalomirányítás témáján belül. A hallgatók megismerkednek a közúti közlekedési irányítási rendszerek alapfogalmaival és jellemző hardver/szoftver architektúrájával.
Bevezetésre kerülnek továbbá járműérzékelési technológiák, a közúti forgalomirányító berendezések, valamint a távfelügyeleti/forgalomirányító központok. Mindemellett a forgalommodellezés és szabályozás matematikai elméleteivel is megismerkednek a hallgatók, amelynek alapjait Matlab és SUMO forgalomszimulációs szoftver segítségével is gyakorolják.</t>
  </si>
  <si>
    <t xml:space="preserve">The course provides cutting-edge theoretical and practical knowledge in the field of road traffic automation and control. Students will become familiar with the fundamental concepts of road traffic control systems and their typical hardware/software architectures.  The course introduces vehicle detection technologies, traffic control equipment, as well as traffic control centers. In addition, students will study the mathematical foundations of traffic modeling and control, which will be practiced using the MATLAB environment and the SUMO traffic simulation software.
</t>
  </si>
  <si>
    <t>Mikroszkopikus és makroszkopikus forgalomodellezés (MATLAB, SUMO). Közúti paraméterek becslése (simítás, Recursive Least Square Estimator, Kalman Filter, MHE), modell alapú szabályozótervezés (PID, LQ, MPC).</t>
  </si>
  <si>
    <t>Microscopic and macroscopic traffic modeling (MATLAB, SUMO). Road traffic parameter estimation (smoothing, Recursive Least Squares Estimator, Kalman Filter, MHE), model-based controller design (PID, LQ, MPC).</t>
  </si>
  <si>
    <t>A tárgy Moodle oldalán megosztott előadási és gyakorlati segédletek, Tettamanti T., Luspay T., Varga I.: Road Traffic Modeling and Simulation (Tutorial), Akadémiai Kiadó, Budapest, 2019</t>
  </si>
  <si>
    <t>Materials for lectures and tutorials shared on the Moodle site of the course, Tettamanti T., Luspay T., Varga I.: Road Traffic Modeling and Simulation (Tutorial), Akadémiai Kiadó, Budapest, 2019</t>
  </si>
  <si>
    <t>1. ismeri a közlekedési irányítórendszerek felépítését és működését, ismeri a forgalmi modellezés szintjeit és módszereit (T2,T3,T4,T6,T8,T9,T11,T13,T14)</t>
  </si>
  <si>
    <t>1. képes egy adott hálózat forgalmi modellezésére, irányításának tervezésére, forgalmi mérő és becslő rendszerek használatára és tervezésére (K2,K3,K4,K5,K7,K8,K12)</t>
  </si>
  <si>
    <t>1. nyitott a forgalomirányítás rendszerének kutatására (A1,A5,A8)</t>
  </si>
  <si>
    <t>1. önállóan képes forgalomirányítás tervezésére</t>
  </si>
  <si>
    <t>1. open to conduct research in traffic management systems (A1,A5,A8)</t>
  </si>
  <si>
    <t>1. capable of modeling a traffic network, designing its control, and designing traffic measurement and estimation systems (K2,K3,K4,K5,K7,K8,K12)</t>
  </si>
  <si>
    <t>1. understands the structure and operation of traffic control systems, and is familiar with the levels and methods of traffic modeling (T2,T3,T4,T6,T8,T9,T11,T13,T14)</t>
  </si>
  <si>
    <t>1. able to independently design traffic management strategies</t>
  </si>
  <si>
    <t>1. written midterm test
2. individual oral report</t>
  </si>
  <si>
    <t>1. írásbeli zárthelyi dolgozat
2. önálló szóbeli beszámoló</t>
  </si>
  <si>
    <t>A zárthelyi dolgozat sikeres (min. 50%) teljesítése, az önállló feladatok gyakorlati foglalkozáson való beadása, és a feladatokra épülő önálló szóbeli beszámoló.</t>
  </si>
  <si>
    <t>Successful (min. 50%) completion of the midterm test, submission of assignments on lessons, and individual oral report based on the assignments.</t>
  </si>
  <si>
    <t>1. ZH
2. GYF1
3. GYF2
4. GYF3
5. GYF4
6. ÖB</t>
  </si>
  <si>
    <t>1. 50%
2. 0%
3. 0%
4. 0%
5. 0%
6. 50%</t>
  </si>
  <si>
    <t>1. t1,k1,a1,o1
2. t1,k1,a1,o1
3. t1,k1,a1,o1
4. t1,k1,a1,o1
5. t1,k1,a1,o1
6. t1,k1,a1,o1</t>
  </si>
  <si>
    <t>A tárgy célja a közlekedés során szóba jöhető emberi tényezők bemutatása</t>
  </si>
  <si>
    <t>Humán látási, vizuális figyelmi és keresési folyamatok áttekintése, különös tekintettel a párhuzamos feldolgozásból adódó többletterhelésre. A téri navigáció humánspecifikus vonatkozásai. Az információfeldolgozás és döntéshozatali mechanizmusokat tartósan befolyásoló faktorok, pl. életkor és tapasztalat, személyiségjegyek, körülmény-kiértékelés, vezetési stílus, valamint időleges hatású tényezők, pl. szerhasználat, figyelemelterelő ingerek, eszközök, fáradtság pszichológiai mechanizmusainak áttekintése. A közlekedési balesetek pszichológiai, oki elemzése. A balesetek közvetlen és kapcsolódó humán faktorainak ismertetése. A baleseti kockázat csökkentésének lehetősége az ember-gép interakciókban, elkerülés, óvintézkedések, biztonságos vezetés pszichológiai vonatkozásai. Közlekedésbiztonsági szempontból releváns pszichológiai vizsgálatok áttekintése.</t>
  </si>
  <si>
    <t>Overview of human risk factors, basic concepts of transport, research methodology of vehicle driving behavior and description of its models. Overview of human vision, visual attention and search processes, in particular the increased cognitive load resulting from parallel processing. Human-specific aspects of spatial navigation. Factors permanently influencing information processing and decision-making mechanisms, eg. age and experience, personality traits, circumstance evaluation, driving style, and factors with a temporary effect, eg. substance abuse, distraction stimuli, tools, and tiredness psychological mechanisms. Analysis of psychological causes of traffic accidents, direct and indirect human factors in accidents. The possibility of reducing the risk of accidents in human-machine interactions, avoidance, precautionary measures, and psychological aspects of safe driving. An overview of safety-relevant psychological studies.</t>
  </si>
  <si>
    <t>1. Ismeri a közúti közlekedés során releváns humán pszichológiai alapfogalmakat. (T1)
2. Ismeri az ember-gép interakciók, különösen a járművezetés során releváns humán viselkedések vizsgálati módszertanát és modelljeit. (T5)
3. Ismeri az emberi látás releváns fiziológiai és pszichofizikai tulajdonságait, törvényszerűségeit. (T6)
4. Birtokában van a figyelemmel kapcsolatos alapvető pszichológiai ismereteknek. (T2)
5. Ismeri azokat a humánspecifikus pszichológiai faktorokat, melyek kapcsolatban vannak, vagy alapvetően befolyásolják a járművezetés közbeni kiértékelő és döntési mechanizmusokat. (T9)
6. Ismeri azokat a humán pszichológiai tulajdonságokat, melyek a szociális térben akkor is meghatározóak a viselkedés szempontjából, ha a közlekedés részesei vagyunk. (T6)
7. Ismeri a közlekedésben résztvevő (nem csak járművezető) egyéb humán ágensek viselkedési jellegzetességeit, ezek hatását a közlekedésbiztonságra. (T8)
8. Ismeri az alapvető közlekedésbiztonsági elvek humán vonatkozásait, valamint a közlekedési balesetek humán-specifikus háttértényezőit. (T6)</t>
  </si>
  <si>
    <t>1. A mérnöki munka során mindig figyelemmel van arra, hogy az eszköz/rendszer, amin dolgozik, egy másik ember részleges vagy teljes irányítása alatt működik majd, akinek ismert és ismeretlen pszichológiai tényezői is hatással lehetnek a használatra és hatékonyságra. (K1)
2. Képes az ember-gép interakciók pszichológiai szakirodalmát megfelelő szakértelemmel és kritikusan használni. (K8)
3. Képes a saját mérnöki területén releváns humán kísérleti módszertan végiggondolására és a kísérleti elrendezés megtervezésére. (K8)
4. A működési folyamatok, eszközök tervezésekor és tesztelésekor szofisztikáltan használja fel humán-specifikus pszichológiai tudását. (K8)</t>
  </si>
  <si>
    <t>1. Törekszik a közlekedés, különösen a járművezetés során releváns emberi tényezők pontosabb megismerésére, az új megoldások kutatására és vizsgálatára. (A8)
2. Nyitott az új rendszerek által felvetett problémák és feladatok humán szempontú megközelítésére. (A5)</t>
  </si>
  <si>
    <t>1. Döntéseit körültekintően és felelősségteljesen hozza meg, figyelembe véve a humán, környezeti és jogi szempontokat. (O2, O3, O4)</t>
  </si>
  <si>
    <t>1. Knows the basic human psychological concepts relevant to road traffic. (T1)
2. Is familiar with the methodology and models of human-machine interactions, especially human behavior-related behavioral behavior. (T5)
3. Knows the relevant physiological and psychophysical qualities and laws of human vision. (T6)
4. Possesses basic psychological knowledge of attention. (T2)
5. Is familiar with the human-specific psychological factors that are related or fundamentally affect the evaluation and decision-making mechanisms while driving. (T9)
6. Knows the human psychological qualities that are decisive for behavior even in the social sphere, if we are part of the transport. (T6)
7. Is familiar with the behavioral characteristics of other human agents involved in transport (not just the driver), their impact on road safety. (T8)
8. Is familiar with the human aspects of basic traffic safety principles and the human-specific background factors of traffic accidents. (T6)</t>
  </si>
  <si>
    <t>1. In engineering, always keeps in mind that the device/system you are working with will work under the partial/full control of another person whose innumerable predictable and even more unknown parameters may affect the use of the device and the effectiveness of the device. (K1)
2. Is able to use the psychological literature of human-machine interactions with the appropriate expertise and critical. (K8)
3. Is able to design a human experimental methodology that may be relevant in its engineering field, to design the experimental design. (K8)
4. Uses sophisticated human-specific psychological knowledge when designing and testing operational processes and tools. (K8)</t>
  </si>
  <si>
    <t>1. Strives for a better understanding of the human factors relevant to transport, especially driving, researching and researching new solutions. (A8)
2. Open to a human approach to the problems and tasks raised by new systems. (A5)</t>
  </si>
  <si>
    <t>1. Makes decisions carefully and responsibly, considering human, environmental and legal aspects. (O2, O3, O4)</t>
  </si>
  <si>
    <t>1. project assignment
2. project result presentation</t>
  </si>
  <si>
    <t>1. projekt feladat
2. projekt eredmények bemutatása</t>
  </si>
  <si>
    <t>1. PF
2. EA</t>
  </si>
  <si>
    <t>Csoportos projekt munka adatgyűjtéssel. A projekt és eredményeinek prezentációja.</t>
  </si>
  <si>
    <t>A research project involving data collection completed in groups. Presentation of the project and the results.</t>
  </si>
  <si>
    <t>Önálló projekt munka és prezentáció a pótlási héten.</t>
  </si>
  <si>
    <t>Make-up research project and presentation during the delayed completion week.</t>
  </si>
  <si>
    <t>Decision making methods</t>
  </si>
  <si>
    <t>Electromobility</t>
  </si>
  <si>
    <t>Financial techniques in transportation</t>
  </si>
  <si>
    <t>Traffic modelling</t>
  </si>
  <si>
    <t>Intelligens transportation systems</t>
  </si>
  <si>
    <t>Trade, financial and accounting techniques</t>
  </si>
  <si>
    <t>Közlekedésbiztonság M</t>
  </si>
  <si>
    <t>Transport safety M</t>
  </si>
  <si>
    <t>Közlekedésgazdaságtan M</t>
  </si>
  <si>
    <t>Transport economics M</t>
  </si>
  <si>
    <t>Közlekedési automatika M</t>
  </si>
  <si>
    <t>Dr. Sipos Tibor</t>
  </si>
  <si>
    <t>sipos.tibor@kjk.bme.hu</t>
  </si>
  <si>
    <t>Közlekedéstechnológiai és Közlekedésgazdasági</t>
  </si>
  <si>
    <t>Dr. Sipos Tibor, Dr. Szabó Zsombor</t>
  </si>
  <si>
    <t>A tantárgy célja, hogy a hallgatók átfogó ismereteket szerezzenek a matematikai modellezés módszertanáról, különös tekintettel a közlekedésben alkalmazható optimalizálási eljárásokra. A kurzus során a hallgatók elsajátítják a lineáris programozás alapjait, a szimplex módszer működését, valamint a primál-duál összefüggések gyakorlati alkalmazását. A tantárgy hangsúlyt fektet a közlekedésben jellemző speciális problémák – mint például a szállítási és hozzárendelési modellek, valamint az egészértékű programozási feladatok – megértésére és megoldására. A hallgatók megismerkednek hálózati problémák modellezésével (maximális áramlás, minimális költség, legrövidebb út, kritikus út), továbbá a hálótervek komplex szemléletű alkalmazásával. A tantárgy kitér az egészértékű programozás alapjaira, a korlátozás és szétválasztás módszerére, valamint klasszikus kombinatorikus problémák – például a hátizsák probléma és az utazóügynök probléma – megoldási technikáira is.</t>
  </si>
  <si>
    <t>The aim of the course is to provide students with comprehensive knowledge of mathematical modeling techniques, with a special focus on optimization methods applied in transportation. Students will learn the fundamentals of linear programming, including the simplex method and the practical use of primal-dual relationships. The course emphasizes solving typical transportation-related problems such as transportation and assignment models, as well as integer programming tasks. Students will explore network modeling and solution techniques for problems like maximum flow, minimum cost, shortest path, and critical path, and will learn to apply complex network planning methods. Additionally, the course covers the basics of integer programming, the branch-and-bound method, and solution approaches to classic combinatorial problems such as the knapsack problem and the traveling salesman problem.</t>
  </si>
  <si>
    <t>A matematikai modellezés alapjainak áttekintése. A lineáris programozási feladatok megoldása a szimplex módszer alkalmazásával. A primál-duál összefüggések és azok alkalmazása a döntési eljárásokban. Speciális, a közlekedésben gyakran alkalmazott lineáris programozási feladatok és megoldásaik: szállítási, hozzárendelési modellek, egészértékű programozási feladatok. Hálózati problémák modellezése és megoldása: maximális áramlat, minimális költség, legrövidebb út, kritikus út, hálótervek komplex szemléletű alkalmazása. Egészértékű programozás alapjai. Korlátozás és szétválasztás módszere. Hátizsák feladat. Utazóügynök probléma.</t>
  </si>
  <si>
    <t>Principles of mathematical modeling. Solving linear programming problems using the simplex methods. Application of primal-dual methods in the decision process. Programming methods applied frequently in the transportation: transportation, assignment models, integer programming methods. Network problems and methods: maximum flow, minimum-cost flow problem, shortest path problem, critical path method. Dynamic programming. Principles of nonlinear programming, game theory, stochastic processes. Queuing models and their application in the transportation. Stocking problems. Markov chains and their application in transportation. Forecasting. Simulation. MultiCriteria Analysis.</t>
  </si>
  <si>
    <t>Lineáris programozási és más modellezési feladatok,  példák kidolgozása számítógépen. Valós optimalizálási feladatok egyszerűsített formában történő áttekintése és csoportos feldolgozása, megoldása.</t>
  </si>
  <si>
    <t>Solving linear programming and other problems using computers, developing and solving  simplified real life case studies.</t>
  </si>
  <si>
    <t>1. Érdeklődik az új matematikai módszerek és modellezési eljárások alkalmazása iránt a közlekedés területén. (A1)
2. Felvállalja a szakterülethez tartozó etikai és tudományos értékrendet. (A2)
3. Törekszik a komplex, rendszerszintű gondolkodás alkalmazására modellezési és döntési helyzetekben. (A7)</t>
  </si>
  <si>
    <t>1. Önállóan választja ki és alkalmazza a problémának leginkább megfelelő matematikai modellezési módszert. (O1)
2. Felelősséget vállal a modellezési döntések helyességéért és azok következményeiért. (O1)
3. Saját javaslatokat dolgoz ki összetett közlekedési problémák megoldására modellezési eszközökkel. (O1)</t>
  </si>
  <si>
    <t>1. Shows interest in applying new mathematical methods and modeling techniques in transportation. (A1)
2. Embraces the ethical and scientific values associated with the discipline. (A2)
3. Strives to apply complex, systems-based thinking in modeling and decision-making situations. (A7)</t>
  </si>
  <si>
    <t>1. Independently selects and applies the most appropriate mathematical modeling method for a given problem. (O1)
2. Takes responsibility for the correctness and consequences of modeling decisions. (O1)
3. Develops independent proposals for solving complex transport problems using modeling tools. (O1)</t>
  </si>
  <si>
    <t>Előadások anyagok és ajánlott elektronikus szakanyagok</t>
  </si>
  <si>
    <t>Lecture notes, presentation and further professional materials in electronic form</t>
  </si>
  <si>
    <t>1. zárthelyi dolgozat
2. zárthelyi dolgozat</t>
  </si>
  <si>
    <t>1. midterm test
2. midterm test</t>
  </si>
  <si>
    <t>Jeles 85-100%
Jó 70-85%
Közepes 55-70%
Elégséges 40-55%
Elégtelen 0-49%</t>
  </si>
  <si>
    <t>Excellent 85-100%
Good 70-85%
Satisfactory 55-70%
Pass 40-55%
Fail 0-49%</t>
  </si>
  <si>
    <t>A zárthelyin akadályoztatottaknak pótzárthelyi lehetőség.</t>
  </si>
  <si>
    <t>The midterms can be retaken according to the Code of Studies.</t>
  </si>
  <si>
    <t>1. Érti a lineáris programozási feladatok matematikai alapjait és alkalmazási lehetőségeit a közlekedési problémák modellezésére. (T1,T8)
2. Felismeri a hálózati problémák típusait és megoldási módszereit, mint például a maximális áramlat és legrövidebb út keresés. (T1)
3. Ismeri a közlekedés területén alkalmazható speciális optimalizálási modellek elméleti alapjait (szállítási, hozzárendelési, egészértékű modellek). (T1,T8)</t>
  </si>
  <si>
    <t>1. Képes a szimplex módszer alkalmazásával lineáris programozási feladatokat megoldani. (K1)
2. Képes a közlekedésben előforduló hálózati problémák modellezésére és megoldására. (K1,K2,K4)
3. Képes dinamikus és egészértékű programozási módszerek közlekedési alkalmazásainak felismerésére és alkalmazására. (K2,K4,K11)
4. Bekapcsolódik a közlekedési modellezéshez kapcsolódó kutatási vagy fejlesztési feladatokba. (K5,K14)
5. Kommunikálja és publikálja a modellezési eredményeket szakmai nyelven. (K13)</t>
  </si>
  <si>
    <t>1. Understands the mathematical foundations of linear programming problems and their applicability in modeling transport-related issues. (T1,T8)
2. Recognizes the types of network problems and solution methods, such as maximum flow and shortest path algorithms. (T1)
3. Knows the theoretical basis of special optimization models used in transportation (transportation, assignment, integer programming models). (T1,T8)</t>
  </si>
  <si>
    <t>1. Able to solve linear programming problems using the simplex method. (K1)
2. Can model and solve network problems common in transportation. (K1,K2,K4)
3. Able to identify and apply dynamic and integer programming methods in transport contexts. (K2,K4,K11)
4. Participates in research or development tasks related to transport modeling. (K5,K14)
5. Communicates and publishes modeling results using professional language. (K13)</t>
  </si>
  <si>
    <t>4,8,9,11,12</t>
  </si>
  <si>
    <t>1. t1,t2,k1,k2,k3,k4,k5,a1,a2,a3,o1,o2,o3
2. t3,k1,k2,k3,k4,k5,a1,a2,a3,o1,o2,o3</t>
  </si>
  <si>
    <t>a zárthelyi dolgozatok sikeres (min. 50%) teljesítése</t>
  </si>
  <si>
    <t>successful (min. 50%) completion of the midterm tests</t>
  </si>
  <si>
    <t>Dr. Csonka Bálint</t>
  </si>
  <si>
    <t>csonka.balint@kjk.bme.hu</t>
  </si>
  <si>
    <t>Dr. Csonka Bálint, Dr. Földes Dávid</t>
  </si>
  <si>
    <t>Az elektromobilitási rendszer összetevőinek, jellemzőinek, működésének, a közöttük lévő kapcsolatok, a trendek, és a kihívások megismerése. Az elektromobilitási szolgáltatások tervezéséhez és üzemeltetéséhez szükséges elemzési és tervezési módszerek, eljárások és alkalmazások megismerése a legjobb gyakorlatokon és a féléves tervezési feladaton keresztül.</t>
  </si>
  <si>
    <t>Understanding the components, characteristics, functioning, relationships, trends and challenges of the electromobility system. Learn analytical and design methods, procedures and applications for the planning and operation of electromobility services through best practices and the semester-long design assignment.</t>
  </si>
  <si>
    <t>Elektromobilitási rendszer; Városi autóbuszhálózatok elektrifikációja; Jármű- és akkumulátortechnológia; Töltőinfrastruktúra és töltésmenedzsment; Gazdasági és környezeti hatások; Hidrogén alapú elektromobilitás.</t>
  </si>
  <si>
    <t>Electromobility system; Electrification of urban bus networks; Vehicle and battery technology; Charging infrastructure and charging management; Economic and environmental impacts; Hydrogen-based electromobility.</t>
  </si>
  <si>
    <t>A hallgatók féléves tervezési feladatot kapnak, amit önállóan vagy csoportokban kell megoldaniuk részben a gyakorlaton. A tervezési feladat eredményeit 10-15 perces előadásban ismertetik. A gyakorlat és a tervezési feladat a következő témakörökre épül: Autóbusz viszonylatok klaszter analízise: csoportok képzése az üzemeltetési sajátosságok alapján; Lineáris programozás Matlab programban: célfüggvények, kritériumok, megoldó algoritmusok; Autóbusz végállomás energiaszempontú modellezése és töltinfrastruktúra tervezése; Autóbuszhálózat modellezése és trolibuszhálózat tervezése; Autóbuszszolgáltatás optimalizálása: fordatervezés, töltésmenedzsment.</t>
  </si>
  <si>
    <t>As part of the practice, students will be given a semester-long design assignment to solve individually or in groups. The results must be presented in 10-15 minutes by the students. The practice and the assignment are based on the following  topics: Cluster analysis of bus routes based on operational characteristics; Linear programming in Matlab: objective functions, criteria, algorithms; Energy modelling of bus terminals and design of charging infrastructure; Modelling of bus network and design of trolleybus network; Optimisation of bus services: turn planning, charging management.</t>
  </si>
  <si>
    <t xml:space="preserve">előadás diasorok, </t>
  </si>
  <si>
    <t>1. zárthelyi dolgozat
2. autóbuszszolgáltatás elektrifikációs feladat</t>
  </si>
  <si>
    <t>1. midterm test
2. urban bus service electrification assignment</t>
  </si>
  <si>
    <t>1. Ismeri és érti az elektromobilitási rendszer sajátos módszereit, technológiáit, alkalmazási területeit, valamint a közlekedési rendszerbe integrálásának a megoldásait (T10)
2. Ismeri az elektromos autóbuszszolgáltatás és töltésmenedzsment lineáris programozási modellezéshez kapcsolódó eszközeit és módszereit.
3. Ismeri és érti az elektromobilitási szolgáltatások tervezésének és kutatásának módszertanát, eszközrendszerét.</t>
  </si>
  <si>
    <t>1. Képes az elektromobilitásról gyűjtött információk feldolgozására és rendszerezésére, elemzésére, következtetések levonására és az összefüggések feltárására, valamint a szolgáltatások továbbfejlesztésére.
2. Képes az elektromobilitás területén rendszerszemléletű, folyamatorientált gondolkodásmód alapján kreatív problémakezelésre és összetett feladatok rugalmas megoldására.
3. Képes az elektromobilitási szolgáltatások állapotfelmérésére, ezek alapján értékelés és javaslat kidolgozására, komplex szolgáltatási rendszerek fejlesztésére, felső szintű tervezésére, szervezésére és irányítására.</t>
  </si>
  <si>
    <t>1. Nyitott és fogékony az elektromobilitással kapcsolatos technológiai fejlesztésre és innovációra, valamint hitelesen közvetíti azt.
2. Törekszik az elektromobilitással összefüggő új módszerek fejlesztésében való közreműködésre.
3. Törekszik arra, hogy a munkáját rendszerszemléletű és folyamatorientált gondolkodásmód alapján, komplex megközelítésben végezze figyelembe véve a fenntarthatósági és gazdasági szempontokat.
4. Az ismeretek megszerzésében törekszik a teljeskörűségre,  együttműködik az oktatóval és hallgató társaival, empatikus és toleráns a munkatársi csapata tagjai irányában.</t>
  </si>
  <si>
    <t>1. a szűken vett szakmai szempontokon felül fenntarthatósági szempontok érvényesülését is biztosítja a tudása hasznosításában, mások szakmai véleményét megismerve képes az önellenőrzésre és a hibák önálló kijavítására.
2. felelősen dönt az elektromobilitási szolgálttások értékelése, tervezése és üzemeltetése területén, a feltárt kihívások megoldására önálló javaslatokat fogalmaz meg.</t>
  </si>
  <si>
    <t>1. Knows and understands the specific methods, technologies, and applications of electromobility systems and solutions for the integration into the transport system (T10)
2. Knows the tools and methods related to linear programming modelling for electric bus services and charging management
3. Knows and understands the methodology and tools for the design and research of electromobility services</t>
  </si>
  <si>
    <t xml:space="preserve">1. Able to process and organise information collected on electromobility, analyse it, draw conclusions and explore the connections and further develop services 
2. Able to solve problems creatively and solve complex problems flexibly in the field of electromobility, based on a systems and process-oriented way of thinking
3. Able to assess the status of electromobility services, to develop an evaluation and a proposal, to develop, plan, organise and manage complex service systems at a high level </t>
  </si>
  <si>
    <t>1. Open and receptive to technological development and innovation in electromobility, and a credible presenter in the topic.
2. Strives to contribute to the development of new methods related to electromobility.
3. Strives to carry out his/her work based on a systems and process-oriented mindset, in a complex approach, taking into account sustainability and economic aspects. 
4. 1. strives for completeness in the acquisition of knowledge, cooperates with the teacher and fellow students, is empathetic and tolerant towards members of his/her team.</t>
  </si>
  <si>
    <t>1. In addition to narrow professional criteria, ensures sustainability in the use of his/her knowledge, is able to self-monitor and correct errors independently, while taking into account the professional opinion of others
2. Makes responsible decisions in analysis, planning and operation of electromobility services, and formulates independent proposals to solve identified challenges</t>
  </si>
  <si>
    <t>9,11,13,17</t>
  </si>
  <si>
    <t>1. t1,t2,t3,k1,k3,a1,a3,a4,o1,o2,
2. t1,t2,t3,k1,k2,k3,a1,a2,a3,a4,o2</t>
  </si>
  <si>
    <t>Dr. Kővári Botond</t>
  </si>
  <si>
    <t>kovari.botond@kjk.bme.hu</t>
  </si>
  <si>
    <t>A beruházások finanszírozásával és azok megtérülésével kapcsolatos ismeretek elsajátítása.</t>
  </si>
  <si>
    <t>Acquiring knowledge about financing investments and their return.</t>
  </si>
  <si>
    <t>Finanszírozási alapfogalmak ismertetése: finanszírozási célok (fejlesztés, üzemeltetés); költségvetési, magán, illetve public private partnership (PPP) típusú finanszírozási lehetőségek; hitel, kötvény, lízing-konstrukciók és jellemzőik. A PPP típusú közlekedési projektek gazdasági jelentőségének értelmezése. A projekt elemzés és értékelés módszerei. Projektazonosítás, műszaki előkészítés, forgalom előrebecslés és modellezés. Igények kockázatelemzése. Megvalósíthatósági tanulmányok készítése, költség-haszon elemzés, pénzügyi, társadalmi, törvényi, szabályozási és műszaki kritériumoknak való megfeleltetés. A projekt kockázatok azonosítása. Kormányzati, regionális és helyi prioritások meghatározása. A projekt partnerek szerepe a finanszírozásban. Kommunikációs feladatok. A média szerepe a projekt finanszírozási módszerek társadalmi elfogadtatásának támogatásában. Díjak, tarifák optimalizálása. Pénzügyi struktúrák és modellek. Szerződések.</t>
  </si>
  <si>
    <t>Concepts of financing: financing goals (development, operation); financing options: budget, private or public-private partnerships (PPP); loan, bond, lease and their characteristics. Significance of the PPP trabsport projects. Project analysis and evaluation methods. Project identification, technical preparation, traffic forecast and modeling. Risk assessment needs. Feasibility studies, cost-benefit analysis, financial, social, legal, regulatory and technical compliance criterias. The identification of project risks. Definition of government, regional and local priorities. The role of the partners in the project financing. Communication tasks. The media's role for accepting the project financing methods by the society. Optimizing fees and tariffs. Financial structures and models. Contracts.</t>
  </si>
  <si>
    <t>A projektfinanszírozás különböző részleteit és összefüggéseit megvilágító számítógépes gyakorlati feladatok és számítások kidolgozása és valós esettanulmányok elemzése.</t>
  </si>
  <si>
    <t>Computer labs for making modell calculations to illustrate and practice the details of project finance, and for analyzing case studies.</t>
  </si>
  <si>
    <t xml:space="preserve">1. ismeri a közlekedés, szállítás, logisztika területén a fejlesztések elvégzéséhez szükséges projektek fő gazdasági és pénzügyi folyamatait (T10)
2. érti a PPP típusú beruházások működését (T10)
3. ismeri a költség haszon elemzések célját, felépítését (T10)
4. ismeri a projektek értékelésének és kockázat elemzésének folyamatát (T10)
</t>
  </si>
  <si>
    <t>1. evaluates the economic and financial efficiency of projects
2. analyzes the efficiency of investments
3. analyzes the risks arising during the investment</t>
  </si>
  <si>
    <t>1. strives to the best of his/her abilities to solve complex economic tasks
2. strives to solve complex problems in his/her work, always taking into account multiple aspects</t>
  </si>
  <si>
    <t>1. is able to solve economic and marketing problems independently or as part of a team to a high standard
2. feels responsible for the results and quality of his work</t>
  </si>
  <si>
    <t>4,8,12</t>
  </si>
  <si>
    <t>Javasolt szakirodalmak, jegyzetek, órai segédletek.</t>
  </si>
  <si>
    <t>Suggested books and papers, papers given on the lecture.</t>
  </si>
  <si>
    <t>1. zárthelyi dolgozat 
2. féléves házi feladat</t>
  </si>
  <si>
    <t>1. midterm test
2. homework paper</t>
  </si>
  <si>
    <t>1. ZH
2. F1</t>
  </si>
  <si>
    <t>1. 25%
2. 50%</t>
  </si>
  <si>
    <t>1. 25%</t>
  </si>
  <si>
    <t xml:space="preserve">1. értékeli a projektek gazdasági-pénzügyi hatékonyságát
2. elemzi a beruházások hatékonyságát 
3. elemzi a beruházás során fellépő kockázatokat
</t>
  </si>
  <si>
    <t>1. törekszik a képességeinek legjobbját nyújtva, komplex gazdasági jellegű feladatok megoldására
2. munkája során törekszik a komplex problémamegoldásra, mindig több szempont figyelembe vételével</t>
  </si>
  <si>
    <t>1. képes önállóan vagy csapat részeként is gazdasági, marketing problémák színvonalas megoldására
2. felelősséget érez munkája eredménye, színvonala iránt</t>
  </si>
  <si>
    <t xml:space="preserve">1. knows the main economic and financial processes of projects necessary for the implementation of developments in the field of transport, transportation and logistics (T10)
2. understands the operation of PPP-type investments (T10)
3. knows the purpose and structure of cost-benefit analyses (T10)
4. knows the process of project evaluation and risk analysis (T10)
</t>
  </si>
  <si>
    <t>1. t1,t2,t3,t4,k1,k2,k3,o1
2. t1,t2,t3,t4,k1,k2,k3,a1,a2,o2</t>
  </si>
  <si>
    <t>1. t1,t2,t3,t4,k1,k2,k3,a1,o2</t>
  </si>
  <si>
    <t>Dr. Tóth János</t>
  </si>
  <si>
    <t>toth.janos@kjk.bme.hu</t>
  </si>
  <si>
    <t>Dr. Tóth János, Aba Attila</t>
  </si>
  <si>
    <t>A forgalmi mikro és makromodellezés alapjainak megismerése és alkalmazása gyakorlati példán keresztül.</t>
  </si>
  <si>
    <t>Learn and apply the basics of traffic micro and macro modelling through practice.</t>
  </si>
  <si>
    <t>A forgalmi modellezés alapjai. A hálózattervezés folyamata és ennek megjelenése a VISUM szoftverben. Hálózati ráterhelési módszertanok és azok paraméterezése. Hálózati modell, igénymodell, hatás modell. Ráterhelési eljárások az egyéni és közösségi közlekedésben. Az alkalmazott szoftverek elméleti alapjainak bemutatása. Mikroszkópikus modellezés a VISSIM szoftverrel.</t>
  </si>
  <si>
    <t>Basics of transport modelling. Process of transport network planning and application in VISUM szoftver. Traffic assignment models and their parameters. Network model, demand modell, impact model. Methods of traffic assignment in private and public transport. The theory of applied softwares. Microscopic modelling with VISSIM software.</t>
  </si>
  <si>
    <t>Csoport munka keretében történik a kapott VISSIM és VISUM modellezési feladat elkészítése.</t>
  </si>
  <si>
    <t>In the framework of team work a VISSIM and VISUM modelling tasks are prepared.</t>
  </si>
  <si>
    <t>de Dios Ortúzar, Juan, and Luis G. Willumsen. Modelling transport. John wiley &amp; sons, 2024.
Hollander, Yaron. Transport Modelling for a Complete Beginner. Ctthink! 2016
PTV VISSIM, VISUM User manuals</t>
  </si>
  <si>
    <t>órai konzultációk keretében</t>
  </si>
  <si>
    <t>during in-class consultations</t>
  </si>
  <si>
    <t>1. Előrehaladási konzultáció (óra keretén belül)
2. Házi feladat bemutatás (makroszkopikus modellezés)
3. Házi feladat bemutatás (mikroszkopikus modellezés)</t>
  </si>
  <si>
    <t>1. Progress consultation (in class)
2. Homework presentation (macroscopic modelling)
3. Homework presentation (microscopic modelling)</t>
  </si>
  <si>
    <t>1. 10%
2. 25%
3. 25%</t>
  </si>
  <si>
    <t>1. 40%</t>
  </si>
  <si>
    <t>a házi feladatok határidőre történő beadása és bemutatása</t>
  </si>
  <si>
    <t>submission and presentation of home assigments</t>
  </si>
  <si>
    <t>Jeles 89-100%
Jó 77-88%
Közepes 65-76%
Elégséges 42-65%
Elégtelen 0-41%</t>
  </si>
  <si>
    <t>Excellent 89-100%
Good 77-88%
Satisfactory  65-76%
Pass 42-65%
Fail 0-41%</t>
  </si>
  <si>
    <t>a házi feladat késedelmesen beadható, a pótlási hét végéig</t>
  </si>
  <si>
    <t>the home assignement can be delayed completed till end of delayed completion period</t>
  </si>
  <si>
    <t>1. Ismeri a mikro- és makromodellezés alapjait. (T10)
2. Ismeri a VISSIM és VISUM szoftverek fő funkcióit. (T10)</t>
  </si>
  <si>
    <t>1. Képes a szoftvereket kezelni, a modellezés módszertanokat alkalmazni.</t>
  </si>
  <si>
    <t>1.Törekszik a modellezési eljárások rutinszerű használatára.</t>
  </si>
  <si>
    <t xml:space="preserve">1. A szoftvereket önállóan és felelősen használja. </t>
  </si>
  <si>
    <t>1. Knows the basics of micro- and macro-modelling. (T10)
2. Knows the main functions of the VISSIM and VISUM software. (T10)</t>
  </si>
  <si>
    <t>1. Is able to use the software and apply modeling methodologies.</t>
  </si>
  <si>
    <t>1. Strives to use modeling procedures routinely.</t>
  </si>
  <si>
    <t>1. Uses the software independently and responsibly.</t>
  </si>
  <si>
    <t>3,9,11</t>
  </si>
  <si>
    <t>1. K
2. HF1
3. HF2</t>
  </si>
  <si>
    <t>1. a1,o1
2. t1,t2,k1
3. t1,t2,k1</t>
  </si>
  <si>
    <t>1. t1,t2,k1,a1,o1</t>
  </si>
  <si>
    <t>Dr. Tóth János, Dr. Esztergár-Kiss Domokos, Soltész Tamás</t>
  </si>
  <si>
    <t>Az intelligens közlejkedési rendszerek jellemzőinek megismerése, térinformatika alkalmazása. Mobilitás, mint szolgáltatás megismerése</t>
  </si>
  <si>
    <t>Understanding the characteristics of intelligent transportation systems, application of GIS. Understanding the MaaS concept.</t>
  </si>
  <si>
    <t>Az intelligens közlekedési rendszerek alkotóelemei. Az EU ITS irányelve. Az ITS rendszerek közlekedési módonként. A mobilitás menedzsment rendszer feladatai, az integrált közlekedési adatbázis felépítése. Adatszabványok. A NESZIP és a NEJP rendszer. Rugalmas közlekedési rendszer jellemzői, alkalmazási területei, a rendszerek csoportosítása. A rugalmas közlekedési rendszerek járattervezése, gazdasági jellemzői. Hazai és nemzetközi példák.</t>
  </si>
  <si>
    <t>Keywords of intelligent transport systems. ITS directive of EU. Classification of ITS systems based on transport modes. Tasks of a mobility management system, the structure of the integrated transport database. Data standards. The NESZIP an NEJP systems. Features of Demand Responsive Transport, area of use, classification of systems. Route planning of DRT, economic features. Hungarian and international best practices.</t>
  </si>
  <si>
    <t>GIS bevezetés, QGIS gyakorlat, Helyfüggő szolgáltatások, Útvonaltervező módszerek, Multimodális utazástervező rendszerek, Mobility as a Service, Közlekedési adatbázisok és adatgyűjtő rendszerek, Házi feladat bemutatás.</t>
  </si>
  <si>
    <t>Introduction to GIS, QGIS practice, Location based services, Route planning methods, Multimodal journey planners, Mobility as a Service, Transportation databases and data collection systems, Homework presentations.</t>
  </si>
  <si>
    <t>1. A megszerzett tudást önállóan vagy csapatmunkában felelősséggel tudja kamatoztatni. (O3)</t>
  </si>
  <si>
    <t>Előadás diasorok</t>
  </si>
  <si>
    <t>Presentation slides</t>
  </si>
  <si>
    <t>Az óra után, előre egyeztetett időpontban, és e-mailben.</t>
  </si>
  <si>
    <t>After the class, in previously agreed times, and per e-mail.</t>
  </si>
  <si>
    <t>1. 33%
2. 33%
3. 33%</t>
  </si>
  <si>
    <t>a házi feladatok határidőre történő beadása, és a zárthelyi dolgozatok egyenként sikeres (min. 50%) teljesítése</t>
  </si>
  <si>
    <t>submission of the home assignments on time, and successful (min. 50%) completion of each midterm test</t>
  </si>
  <si>
    <t>Jeles 85-100%
Jó 70-84%
Közepes 60-69%
Elégséges 50-59%
Elégtelen 0-49%</t>
  </si>
  <si>
    <t>Excellent 85-100%
Good 70-84%
Satisfactory 60-69%
Pass 50-59%
Fail 0-49%</t>
  </si>
  <si>
    <t>1. Ismeri az intelligens közlekedési rendszerek jellemzőit, fajtáit, a rendszerekhez kapcsolódó fogalmakat, szabványokat. (T3,T9)
2. Ismeri a multimodális rendszerek tulajdonságait és előnyeit. (T3)
3. Ismeri a rugalmas közlekedési rendszerek kialakításának feltételeit. (T3,T5)</t>
  </si>
  <si>
    <t>1. Képes a térinformatika alkalmazására az intelligens közlekedési rendszerek tervezése során. (K3,K7,K14)
2. Képes ITS rendszereket vizsgálni, elemezni.  (K4,K6)</t>
  </si>
  <si>
    <t>1. Törekszik a rendszerszintű áttekintő képesség minél magasabb színvonalú elsajátítására. (A1,A2,A3,A4,A6,A7,A10)</t>
  </si>
  <si>
    <t>1. Familiar with types and features of ITS, the relevant terms and standards. (T3,T9)
2. Knows the attributes and advantages of multimodal systems. (T3)
3. Knows the conditions of development demand responsive transport. (T3,T5)</t>
  </si>
  <si>
    <t>1. Ability to apply of GIS in planning of ITS systems. (K3,K7,K14)
2. Able to examine and analyse ITS systems. (K4,K6)</t>
  </si>
  <si>
    <t>1. Strive to acquire the highest level of system approach (A1,A2,A3,A4,A6,A7,A10)</t>
  </si>
  <si>
    <t>1. Responsible applies of acquired knowledge in individual or in team work. (O3)</t>
  </si>
  <si>
    <t>ismételt pótzárthelyi lehetőség azoknak, akik nem voltak jelen az egyik zárthelyin, késedelmes projektfeladat beadás</t>
  </si>
  <si>
    <t>midterm test second correction for those who were not present on one of the tests, delayed deadline for homework</t>
  </si>
  <si>
    <t>Az intelligens városok alapjainak, modelljeinek, funkcióinak, és működésének megismerése.</t>
  </si>
  <si>
    <t>The knowledge of the basics, models, functions, and operation of intelligent cities.</t>
  </si>
  <si>
    <t>Paradigmaváltás a városlakók életében. Okos város bevezetés, definíció és értékelési módszerek ismertetése. Várostervezési szempontok, módszerek és stratégiák. Területhasználati funkciók és modellek bemutatása. Megosztott közterek és közösségi terek átalakulása. A közösségi médiából és mobilitási mintákból kinyerhető információ felhasználási lehetőségei. Big data és Internet of Things megoldások. Smart Grids és alkalmazásai. Példaértékű nemzetközi és hazai megoldások.</t>
  </si>
  <si>
    <t>Paradigm shift in urban citizen life. Smart city introduction, evaluation and ranking methods. City planning aspects, methods and strategies. Introduction to land use functions and models. Shared spaces, public space transformation. Utilization of information received from social media and mobility patterns. Big data and Internet of Things solutions. Smart Grids and its applications. Top international and Hungarian best practices.</t>
  </si>
  <si>
    <t>Előadás diasorok és elektronikus jegyzet</t>
  </si>
  <si>
    <t>Presentation slides and electronic lectrue notes</t>
  </si>
  <si>
    <t>1. házi feladat, 
2. első évközi zárthelyi, 
3. második évközi zárthelyi.</t>
  </si>
  <si>
    <t>1. homework, 
2. first midterm test, 
3. second midterm test.</t>
  </si>
  <si>
    <t>1. HF, 
2. ZH1, 
2. ZH2</t>
  </si>
  <si>
    <t>1. a1,a2,a3,o1 
2. t1,t2,t3,t4,t5,t6,k1,k3,k4,k5,k6
3. k2,k4,k5</t>
  </si>
  <si>
    <t>a házi feladat határidőre történő beadása, és a zárthelyi dolgozatok egyenként sikeres (min. 50%) teljesítése</t>
  </si>
  <si>
    <t>submission of the home assignment on time, and successful (min. 50%) completion of each midterm test</t>
  </si>
  <si>
    <t>1. ismeri a Smart City koncepciót,
2. azonosítja a várostervezési modelleket, 
3. leírja a közösségi média típusait, 
4. meghatározza a mobilitási minták módszereit, 
5. összegyűjti a Big Data adattípusait (T10), 
6. megérti az Internet of Things modelljét és tulajdonságait.</t>
  </si>
  <si>
    <t>1. meghatározza a Smart City jellemzőket, 
2. számol az értékelési módszertanokkal,  
3. ismeri a területhasználati modelleket, 
4. felhasználja az úttervezési elveket, 
5. használja a Big Data megközelítéseket, 
6. megkülönbözteti a Smart Grid elemeit.</t>
  </si>
  <si>
    <t>1. képességeinek maximumát nyújtja,
2. önálló ismeretszerzéssel bővíti tudását, 
3. törekszik precíz feladatmegoldásra.</t>
  </si>
  <si>
    <t>1. felelősséggel alkalmazza a tantárgy során megszerzett ismereteket,
2. elfogadja az együttműködés kereteit, 
3. önállóan vagy csapatban is képes munkáját elvégezni.</t>
  </si>
  <si>
    <t>1. is familiar with the Smart City concept,
2. identifies urban planning models, 
3. describe the types of social media, 
4. identify methods of mobility patterns, 
5. collect data types of Big Data (T10), 
6. understand the Internet of Things model and its properties.</t>
  </si>
  <si>
    <t>1. able to define Smart City features, 
2. calculates with the assessment methodologies, 
3.knows the land use models, 
4. uses the road planning principles, 
5. uses the Big Data approaches, 
6. distinguishes between Smart Grid elements.</t>
  </si>
  <si>
    <t>1. provide maximalized abilities, 
2. extends the knowledge by their own , 
3. strives for precise task solving.</t>
  </si>
  <si>
    <t>1. responsibly applies the knowledge acquired during the course, 
1. accepts the framework of cooperation,
3. can concuct work individually or in a team.</t>
  </si>
  <si>
    <t xml:space="preserve">Az áruforgalommal ill. továbbítással foglalkozó szakmai vezetők ill. irányítók feladatainak ellátásához szükséges legalapvetőbb kereskedelmi, pénzügyi és számviteli ismeretek átadása. </t>
  </si>
  <si>
    <t xml:space="preserve">To provide the most basic trade, financial and accounting skills necessary for the performance of the duties of professional managers and supervisors in the freight forwarding and trade sector. </t>
  </si>
  <si>
    <t>A külkereskedelem fuvarozásszervezési vonatkozásai: külgazdasági elméletek, szabályozási keretek, a külkereskedelmi szerződés felépítése, elemei, létrehozása, lebonyolítása. Külkereskedelmi fizetési módok, ezekben a szállítmányozó szerepe. A szállítmányozási szolgáltatások lebonyolításához szükséges banki műveletek, eszközök, értékpapírok. A tőzsde szerepe és működése. A szállítmányozási vállalatok számviteli rendszerének elemei, alapvető szabályai. Könyvviteli szabályok, műveletek. Beszámolók típusai és elemei.</t>
  </si>
  <si>
    <t>The aspects of foreign trade transportation: foreign economic theories, regulatory framework, structure, elements, creation and implementation of the foreign trade contract. Foreign trade payment methods, the role of the forwarder. Banking operations, assets, securities required for carrying out transport services. Role and function of the stock markets. Elements of the accounting system of transport companies, basic rules. Accounting rules, operations. Types and elements of reports.</t>
  </si>
  <si>
    <t>Szállítmányozási pénzüggyel és számvitellel kapcsolatos feladatok megoldása számítógépes környezetben.</t>
  </si>
  <si>
    <t>Solving financing and accounding tasks of freight forwarding on computer.</t>
  </si>
  <si>
    <t xml:space="preserve">1. ismeri a szállítmányozást érintő bel- és külkereskedelmi szabályokat (K:T10;L:T9)
2. meghatározza a vállalalokat érintő makropénzügyi kereteket (K:T10;L:T9)
3. érti az alapvető számviteli szabályokat (K:T10;L:T9)
</t>
  </si>
  <si>
    <t xml:space="preserve">1. összehasonlítja a különböző kereskedelmi megoldásokat (L:K11)
2. értékeli a pénzügyi műveletek nyújtotta lehetőségeket (L:K9,K10)
3. tájékozódik a vállalati számviteli rendszerben (L:K9,K10)
</t>
  </si>
  <si>
    <t xml:space="preserve">1. az ismeretek megszerzésében törekszik a teljeskörűségre,  együttműködik az oktatóval és hallgató társaival, empatikus és toleráns a munkatársi csapata tagjai irányában (L:A2,A4,A5,A7,A8,A9,A10)
2. nyitott az új és innovatív ötletek, kutatások megismerésére és alkalmazására, önkritikus a rá bízott feladatok tekintetében, felvállalja a fenntarthatósági szempontok teljeskörű érvényesítését (L:A1,A3,A6)
</t>
  </si>
  <si>
    <t>1. a szűken vett szakmai szempontokon felül fenntarthatósági szempontok érvényesülését is biztosítja a tudása hasznosításában, mások szakmai véleményét megismerve képes az önellenőrzésre és a hibák önálló kijavítására (L:O3,O4)
2. felelősen dönt a szállítmányozási menedzsment területén a nyitott kérdések megválaszolásában, a feltárt kihívások megoldására önálló javaslatokat fogalmaz meg (L:O1,O2,O5)</t>
  </si>
  <si>
    <t>1. knows the rules of internal and external trade concerning transport (K:T10;L:T9)
2. identify the macro-financial framework affecting businesses (K:T10;L:T9)
3. understand basic accounting rules (K:T10;L:T9)</t>
  </si>
  <si>
    <t>1. the ability to choose between different commercial solutions (L:K11)
2. can evaluate the opportunities offered by financial operations (L:K9,K10)
3. be familiar with the corporate accounting system (L:K9,K10)</t>
  </si>
  <si>
    <t>1. strives for completeness in the acquisition of knowledge, cooperates with the teacher and fellow students, is empathetic and tolerant towards members of his/her team (L:A2,A4,A5,A7,A8,A9,A10)
2. is open to new and innovative ideas and research, is self-critical of the tasks assigned to him/her, and takes full responsibility for sustainability (L:A1,A3,A6)</t>
  </si>
  <si>
    <t>1. in addition to the narrow professional aspects, ensures sustainability aspects in the use of his/her knowledge, is able to self-check and correct errors independently by listening to the professional opinion of others (L:O3,O4)
2. makes responsible decisions in the field of transport management in response to open questions and formulates independent proposals to solve identified challenges (L:O1,O2,O5)</t>
  </si>
  <si>
    <t xml:space="preserve">Dr. Bokor Zoltán, Dr. Mészáros Ferenc, Batta Gábor (2016) Pénzügyi ismeretek. Tantárgyi segédlet, BME Közlekedésüzemi és Közlekedésgazdasági Tanszék
Dr. Bokor Zoltán, Csarejs Angelika (2016) Számviteli ismeretek. Tantárgyi segédlet, BME Közlekedésüzemi és Közlekedésgazdasági Tanszék
Dr. Bokor Zoltán (2010) Külkereskedelmi ismeretek. Tantárgyi segédlet, BME Közlekedésgazdasági Tanszék
</t>
  </si>
  <si>
    <t>Bokor, Z.; Mészáros, F.; Batta, G. (2016) Introduction to Finance (in Hungarian). Course book, BME Dept. of Transport Technology and Economics
Bokor, Z.; Csarejs, A. (2016) Introduction to Accounting (in Hungarian). Course book, BME Dept. of Transport Technology and Economics
Bokor, Z. (2010) Introduction to Foreign Trade (in Hungarian). Course book, BME Dept. of Transport Technology and Economics</t>
  </si>
  <si>
    <t>1. t1,t2,k1,k2,a1,a2,o1,o2
2. t2,t3,k2,k3,a1,a2,o1,o2</t>
  </si>
  <si>
    <t>a két zárthelyi dolgozat egyenkénti sikeres (min. 50%) teljesítése</t>
  </si>
  <si>
    <t>successful (min. 50%) completion of both midterm tests</t>
  </si>
  <si>
    <t>Environmental effects of transport</t>
  </si>
  <si>
    <t>Dr. Török Ádám</t>
  </si>
  <si>
    <t>torok.adam@kjk.bme.hu</t>
  </si>
  <si>
    <t>A tantárgy célja, hogy a hallgatók átfogó képet kapjanak a közlekedés környezeti hatásairól, valamint a fenntartható közlekedési rendszerek kialakításának lehetőségeiről és eszközeiről. A kurzus bemutatja a közlekedés és a környezet közötti kölcsönhatásokat, a fenntarthatóság problémakörét, valamint a környezeti hatások mérséklésére irányuló szabályozási eszközöket, politikákat és gyakorlati példákat. A tantárgy foglalkozik a környezeti hatásvizsgálat (KHV) szerepével a közlekedési döntéshozatalban, valamint a közlekedési és területi tervezés integrációjával. Külön figyelmet kapnak az áruszállítás környezeti konfliktusai, az intermodalitás és a fenntartható városi mobilitás kérdései. A hallgatók megismerkednek a közlekedés külső költségeinek megfizettetésével, a parkolási és használati díjakkal, valamint a környezetkímélő hajtási módokkal, alternatív üzemanyagokkal és energiahatékony járművekkel.</t>
  </si>
  <si>
    <t>The aim of the course is to provide students with a comprehensive understanding of the environmental impacts of transportation and the tools and strategies available for developing sustainable transport systems. The course explores the interactions between transportation and the environment, the challenges of sustainability, and the regulatory frameworks, policies, trends, and best practices aimed at mitigating environmental impacts. It covers the role of Environmental Impact Assessments (EIA) in transportation decision-making, the integration of transport and land-use planning, and environmental conflicts in freight transport. Special emphasis is placed on intermodality, sustainable urban mobility, and cost internalization of transport externalities. Students will gain insight into pricing mechanisms such as parking and usage fees, as well as environmentally friendly propulsion technologies, alternative fuels, and energy-efficient vehicles.</t>
  </si>
  <si>
    <t>Közlekedés - környezet, hatótényezők, hatásfolyamatok. A fenntarthatóság problémája. A közlekedés környezeti hatásai mérséklése, szabályozások, politikák, tendenciák, gyakorlatok. Hazai és nemzetközi példák, esettanulmányok. KHV - döntéselőkészítés, döntéshozatal a közlekedési infrastruktúra fejlesztés területén, a közlekedés és területtervezés integrációja, terület-használati tervezés. Az áruszállítás környezeti konfliktusai, szállításigényesség, a mérséklés lehetőségei. Intermodalitás és tranzit politikák. A közlekedés költségei megfizettetése, externáliák, haszon - költség, üzemanyagadók, díjak, árak. A városi közlekedés - fenntartható városi környezetgazdálkodás lehetőségei, a környezetkímélő mobilitási formák integrációja. A gyalogos, és kerékpáros közlekedés szerepe a munkamegosztásban és az integrációban. Igénykezelés, parkolási és használati díjak, egyéb restrikciók. Az üzemanyag-hatékonysággal kapcsolatos követelmények, lehetőségek, alternatív üzemanyagok, energiahatékony és környezetkímélő járművek, hajtási módok.</t>
  </si>
  <si>
    <t>Transport- environment, factors of environmental impact, the problem of sustainability. Mitigation of environmental impacts of transport, regulations, policies, tendencies, practices. Local and international case studies. EIA, decision making, preparation of decisions on the field of transport infrastructure development. Integration of transport and land use policies. Environmental conflicts of freight transport, intermodality and transit policies. Environmental costs of transport, the case of externalities, prices and charges. Urban transport, opportunities of sustainable urban environmental management, integration of environmentally sound mobility forms. Sustainable Urban Mobility Plans. Demand management, parking and road charges. Requirements of fuel efficiency, alternative fuels, energy efficient and environmentally enhanced vehicles.</t>
  </si>
  <si>
    <t>Külső és belső konzultációk a közlekedés környezetvédelmi vonatkozásaival foglalkozó szakemberekkel, cégekkel a tananyag egyes fejezeteihez kapcsolódóan.</t>
  </si>
  <si>
    <t>Internal and external discussions, consulations with experts and representatives of firms, institurions dealing with transport environmental impact, referring to certain elements of the curricula.</t>
  </si>
  <si>
    <t>1. zárthelyi dolgozat
2. önálló kutatási feladat</t>
  </si>
  <si>
    <t>1. midterm test
2. independent research assignment</t>
  </si>
  <si>
    <t>A pótlási héten van lehetőség a feladat beadására és bemutatására, ill. az elmulasztott vagy nem elfogadható eredményű zárthelyi megírására.</t>
  </si>
  <si>
    <t>1. Ismeri és megérti a közlekedés környezeti hatótényezőit, fizikai és egészségügyi következményeit, valamint ezek mérséklésének szabályozási és technikai módszereit.
2. Felismeri a fenntarthatóság három alappillérét (környezeti, gazdasági, társadalmi), és ezek közlekedési vonatkozásait, kritériumait.
3. Leírja a közlekedési infrastruktúra fejlesztéséhez kapcsolódó környezeti hatásvizsgálati (KHV) folyamat lépéseit és a hazai és nemzetközi szabályozás alapelveit.
4. Ismeri a közlekedés externális költségeinek megfizettetési lehetőségeit, szabályozási eszközeit és technikáit.
5. Ismeri a fenntartható hajtási módok és alternatív üzemanyagok technikai és szabályozási jellemzőit (T10).</t>
  </si>
  <si>
    <t>1. Alkalmazza a fenntartható közlekedéstervezés szempontjait új rendszerek kialakításánál és meglévők továbbfejlesztésénél, egyéni vagy csoportos munkában.
2. Elemzi és értékeli közlekedési rendszerek környezeti hatásait, és javaslatokat fogalmaz meg azok csökkentésére.
3. Megtervezi és menedzseli közlekedési rendszerek környezettudatos működtetését, figyelembe véve a természetes, épített és társadalmi környezet védelmét.
4. Alkalmazza és továbbfejleszti a közlekedési környezeti szabályozási és tervezési módszereket.</t>
  </si>
  <si>
    <t>1. Törekszik a közlekedés környezeti terheinek csökkentésére és nyitott az innovatív, fenntartható megoldások megismerésére és alkalmazására.
2. Elfogadja és képviseli a megelőzés elvét a közlekedési környezeti problémák kezelése során, és törekszik azok kommunikációjára is.
3. Értékként tekint a közlekedési infrastruktúrák fejlesztésében és kezelésében a környezeti terhek minimalizálására.</t>
  </si>
  <si>
    <t>1. Felelősséget vállal a környezeti és fenntarthatósági szempontok érvényesítéséért a közlekedésmérnöki fejlesztésekben, kutatásokban és működtetésben.
2. Önálló javaslatokat fogalmaz meg a fenntarthatóságot előtérbe helyező közlekedési megoldások bevezetésére, fejlesztésére.
3. Tudatosítja a közlekedési döntések hosszú távú környezeti következményeit, és képes ezek alapján felelős döntéseket hozni.</t>
  </si>
  <si>
    <t>1. Knows and understands the environmental impact factors of transport, including physical and health effects, and the methods for their mitigation through regulations and technology.
2. Recognizes the three pillars of sustainability (environmental, economic, social) and their transport-related aspects and criteria.
3. Describes the steps of Environmental Impact Assessment (EIA) related to transport infrastructure development and the basics of national and international regulations.
4. Knows the methods and regulatory tools for internalizing and charging for the external costs of transport.
5. Understands the technical and regulatory characteristics of sustainable propulsion systems and alternative fuels.</t>
  </si>
  <si>
    <t>1. Applies the principles of sustainable transport planning when designing or upgrading transport systems, both individually and in teams.
2. Analyzes and evaluates the environmental impacts of transport systems and proposes reduction strategies.
3. Designs and manages the environmentally conscious operation of transport systems, considering the protection of the natural, built, and social environment.
4. Applies and further develops environmental planning and regulatory methods within the transport sector.</t>
  </si>
  <si>
    <t>1. Strives to reduce the environmental burdens of transport and is open to exploring and applying innovative, sustainable solutions.
2. Accepts and advocates for the principle of prevention in addressing environmental challenges in transport and promotes related communication.
3. Values minimizing environmental impacts in both the development and operation of transport infrastructure.</t>
  </si>
  <si>
    <t>1. Takes responsibility for enforcing environmental and sustainability principles in transport engineering development, research, and operation.
2. Formulates independent proposals for the implementation and improvement of sustainability-focused transport solutions.
3. Recognizes the long-term environmental consequences of transport decisions and is capable of making responsible decisions accordingly.</t>
  </si>
  <si>
    <t>7,9,11,12,13</t>
  </si>
  <si>
    <t>1. t1,t2,t3,t4,t5,k2,k4
2. k1,k2,k3,k4,a1,a2,a3,o1,o2,o3</t>
  </si>
  <si>
    <t>Delayed submission and presentation of assignments and fulfilment of failed or not acceptable written tests, during the delayed completion week</t>
  </si>
  <si>
    <t>Az intermodalitás feltételrendszerének maradéktalanul eleget tevő, utas központú tervezési szemlélet elsajátítása és a csapatmunka lehetőségeinek kiaknázása</t>
  </si>
  <si>
    <t>Mastering a passenger oriented design approach that fully addresses intermodality and leverages teamwork opportunities</t>
  </si>
  <si>
    <t xml:space="preserve">Közlekedési létesítmények tervezési folyamata, módszertani útmutatók segítségével. Megvalósíthatósági tanulmány (MT), előzetes megvalósíthatósági tanulmány (EMT) felépítése, fejezetei. Projektek szakpolitikai illeszkedése, helyzetértékelése. Projektváltozatok kialakítása, változatképző elemek, változatok értékelése. Autóbusz-pályaudvarok, vasúti középállomások, repülőterek tervezési alapelvei. Intermodalitás fogalma, intermodális csomópontok tervezése, funkcióik. Átszállási kapcsolatok kialakítása. Egyetemes tervezés alapelvei, szempontjai. </t>
  </si>
  <si>
    <t>Process of planning transport establishment using methodological guides. Structure and Chapters of Feasibility Study and Preliminary Feasibility Study. Fit to the policy, evaluation of projects. Development of project variants, evaluation of variables and variations. Planning principles for bus stations, railway stations, airports. The concept of intermodality, the design and function of intermodal nodes. Establishing transfer connections. Principles and aspects of universal design.</t>
  </si>
  <si>
    <t>Külföldi és hazai, pozitív és negatív példák intermodális csomópontok kialakítására. A tervezési feladathoz kapcsolódó konzultáció.</t>
  </si>
  <si>
    <t>International and domestic, positive and negative examples of intermodal nodes. Consultation related to the design task.</t>
  </si>
  <si>
    <t>1. a hallgató ismeri és érti az egyes közlekedési alágazatok  tulajdonságait, alkalmazási területeit, és tervezés technikákat (T3,T4,T5,T7,T9)</t>
  </si>
  <si>
    <t>1. képes a közlekedés területén kreatív problémakezelésre és összetett feladatok rugalmas megoldására (K7)
2. tudja az intermodális csomópont tervezési lépéseit, figyelemmel azok üzemtani szempontjaira (K2,K3,K4,K6,K8,K9,K10,K11)
3. alkalmas csoportban dolgozni, a feladatok megosztását, és azok időbeli menedzselését elvégezni (K12,K14)</t>
  </si>
  <si>
    <t>1. felvállalja a műszaki szakterülethez kapcsolódó szakmai és etikai értékrendet (A1,A2,A4,A6,A10)
2. munkáját rendszerszemléletű és folyamatorientált gondolkodásmód alapján, csoportmunkában végzi (A6,A7,A8)</t>
  </si>
  <si>
    <t>1. döntéseit körültekintően, más szakterületek képviselőivel konzultálva, önállóan hozza meg, teljes felelősségvállalással (O2,O4)
2. a team-munkában végzett feladatok esetén is megfelelően körülhatárolt felelősségi körrel dolgozik (O1,O5)</t>
  </si>
  <si>
    <t>1.the student knows and understands the characteristics, fields of application and planning techniques of each transport sub-sector (T3,T4,T5,T7,T9)</t>
  </si>
  <si>
    <t>1. ability to deal with creative problems in the field of transport and flexible solutions to complex tasks (K7)
2. knows the planning process of an intermodal node, taking into account its operational aspects (K2,K3,K4,K6,K8,K9,K10,K11)
3. able to work in a group, sharing tasks and managing them over time (K12,K14)</t>
  </si>
  <si>
    <t>1. engages in professional and ethical values ​​related to the technical field (A1,A2,A4,A6,A10)
2. works based on a system-oriented and process-oriented mindset, in a team-work (A6,A7,A8)</t>
  </si>
  <si>
    <t>1. makes decisions carefully, in consultation with representatives of other fields of expertise, with full responsibility (O2,O4)
2. in the case of team work, also works with a well-defined responsibility (O1,O5)</t>
  </si>
  <si>
    <t>3,9,10,11</t>
  </si>
  <si>
    <t>az előadások diasorai
tervezés során használandó módszertani útmutató
tervezési segédletek</t>
  </si>
  <si>
    <t>the presentation slides
the methodological guide
the planning manuals</t>
  </si>
  <si>
    <t>az órai workshop-ok keretében, vagy az oktatókkal egyeztetett módon és időpontban</t>
  </si>
  <si>
    <t>either on in-class workshops or at a time and form agreed with the lecturers</t>
  </si>
  <si>
    <t>1. szóbeli vizsga, tervezési feladat bemutatása
2. szóbeli vizsga, tervezési feladat megvédése</t>
  </si>
  <si>
    <t>1. oral exam, presenting the designed infrastructure
2. oral exam, defending the designed infrastructure</t>
  </si>
  <si>
    <t>1. V1
2. V2</t>
  </si>
  <si>
    <t>1. 30%
2. 45%</t>
  </si>
  <si>
    <t>jeles 85-100%
jó 70-84%
közepes 55-69%
elégséges 40-54%
elégtelen 0-39%</t>
  </si>
  <si>
    <t>excellent 85-100%
good 70-84%
satisfactory 55-69%
pass 40-54%
faile 0-39%</t>
  </si>
  <si>
    <t>1. t1,k1,k2,k3,a1,a2,o1,o2
2. t1,k1,k2,k3,a1,a2,o1,o2</t>
  </si>
  <si>
    <t>A tantárgy célja, hogy a hallgatók átfogó ismereteket szerezzenek a közúti közlekedésbiztonság főbb összetevőiről, a biztonságot befolyásoló tényezőkről, valamint a balesetek megelőzésének lehetőségeiről. A kurzus bemutatja a közlekedésbiztonsági mutatószámokat, azok alakulását Magyarországon és az Európai Unió tagállamaiban. Részletesen tárgyalja a közúti közlekedés szereplőinek – ember, jármű, infrastruktúra és szabályozás – jellemzőit és ezek hatását a biztonság szintjére. A tantárgy foglalkozik a közlekedési jogszabályi háttérrel, a biztonságos infrastruktúra kialakításának elveivel, a járművek passzív és aktív biztonsági eszközeivel, valamint a közlekedési magatartással és az emberi tényező szerepével. Kiemelten kezeli a gépjárművezető-képzés korszerű megközelítéseit, valamint a gyalogos és kerékpáros közlekedés sajátosságait.</t>
  </si>
  <si>
    <t>The aim of the course is to provide students with comprehensive knowledge of road traffic safety, including the key influencing factors and accident prevention strategies. The course introduces traffic safety indicators and analyzes their trends in Hungary and EU member states. It examines the characteristics of the main actors in road transport—human behavior, vehicles, infrastructure, and regulation—and their impacts on traffic safety. The course also reviews relevant legislation, the principles of designing safe infrastructure, and the use of passive and active safety technologies in vehicles. It addresses the human factors in traffic safety, including driver behavior and modern approaches to driver education. Special attention is given to the unique aspects of pedestrian and bicycle transport.</t>
  </si>
  <si>
    <t>A közlekedésbiztonság mutatószámai. A közlekedésbiztonsági mutatószámok alakulása az EU tagországokban és Magyarországon. A közúti közlekedés szereplőinek (ember, pálya, jármű és szabályozás) jellemzői, hatásuk a közlekedésbiztonságra. A közúti közlekedés jogszabályainak áttekintése. A biztonságos infrastruktúra kialakítás. A járművek passzív és aktív biztonsági eszközei. A közlekedésbiztonság emberi tényezői, a közlekedési magatartás. A gépjárművezető-képzés korszerű módszerei. A gyalogos és a kerékpáros közlekedés sajátosságai.</t>
  </si>
  <si>
    <t>The road safety indicators. Development of road safety indicators in Europe and in Hungary. Characteristics of the traffic actors (human, infrastructure, vehicles and regulation), their impact on road safety. Review of the traffic regulation. Features of secure infrastructure. Features of passive and active vehicle safety systems. Human factors of traffic safety, traffic behaviour. Advanced methods of driver training, best practices. Characteristics of pedestrian and cycling traffic.</t>
  </si>
  <si>
    <t>Statisztikai számítások a KSH személyi sérüléses közúti közlekedési balesetek adatbázisa alapján. Közúti közlekedési balesetek vizsgálata esettanulmány. Járművek látóterének, holtterének mérése. Járművezető szimulátorok alkalmazási lehetőségei. Vezetéstechnikai tréningek alkalmazási lehetőségei. Gépjárművezetők alkalmasságát vizsgáló módszerek és eszközök kipróbálása.
Önálló közlekedésbiztonság témájú tanulmány elkészítése és az eredmények ismertetése.</t>
  </si>
  <si>
    <t>Statistical analysis of the road accidents by Statistical Centre Office’s database. Case studies of road accidents by forensic methods. Measurement of the vehicle’s blind spot. Study of driver fitness testing methods. Assignment: study on road safety, written summary and presentation, in a group of 2-3 people.</t>
  </si>
  <si>
    <t>Előadások diásorai</t>
  </si>
  <si>
    <t>Lecture slides</t>
  </si>
  <si>
    <t>A zárthelyi dolgozat a pótlási hét végéig pótolható. Az önálló tanulmány késedelmesen nem adható be.</t>
  </si>
  <si>
    <t>Midterm exam can be retaken until the end of delayed completion period. The study paper cannot be delayed submitted and presented.</t>
  </si>
  <si>
    <t>1. Ismeri a közlekedésbiztonsági mutatószámokat, valamint azok hazai és európai uniós alakulását. (T2,T3,T7)
2. Rendelkezik ismeretekkel a közúti közlekedés szereplőinek (ember, jármű, pálya, szabályozás) biztonságra gyakorolt hatásairól. (T3,T7,T9)
3. Ismeri a közlekedésbiztonságot meghatározó jogszabályi környezetet. (T2,T3,T9)
4. Áttekintéssel rendelkezik a járművek aktív és passzív biztonsági rendszereiről. (T3,T7)</t>
  </si>
  <si>
    <t>1. Képes közlekedésbiztonsági adatok feldolgozására és értelmezésére. (K3,K4,K6)
2. Képes feltárni és rendszerszemléletben értékelni a közlekedésbiztonságot befolyásoló összefüggéseket. (K4,K6,K7)
3. Képes korszerű módszereket alkalmazni a közlekedésbiztonsági problémák kreatív megoldására. (K6,K7,K14)
4. Képes közlekedésbiztonsággal kapcsolatos tartalmak szakszerű közlésére magyarul és idegen nyelven. (K3,K13,K14)</t>
  </si>
  <si>
    <t>1. Nyitott a közlekedésbiztonság szakterületén megjelenő innovációkra és fejlesztésekre. (A1,A3,A6)
2. Felvállalja a közlekedésbiztonsághoz kapcsolódó szakmai és etikai értékrendet, hivatástudata elmélyült. (A2,A4,A10)
3. Törekszik a környezettudatosság, fenntarthatóság és egészségvédelem szempontjainak érvényesítésére a közlekedésbiztonságban. (A6,A10,A7)
4. Munkáját komplex megközelítéssel, rendszerszemléletű gondolkodásmóddal végzi. (A7,A3,A9)</t>
  </si>
  <si>
    <t>1. A közlekedésbiztonságot érintő döntéseit más szakterületek bevonásával, önállóan és felelősségteljesen hozza meg. (O2,O3,O4)
2. Felelősséget vállal a közlekedésbiztonságot érintő környezeti és társadalmi hatásokért. (O2,O3,O4)</t>
  </si>
  <si>
    <t>1. Understands key traffic safety indicators and their development in Hungary and EU member states. (T2,T3,T7)
2. Has knowledge of the impact of road users (human, vehicle, infrastructure, regulation) on traffic safety. (T3,T7,T9)
3. Knows the legal framework relevant to traffic safety in both national and EU contexts. (T2,T3,T9)
4. Understands the functions and applications of passive and active vehicle safety systems. (T3,T7)</t>
  </si>
  <si>
    <t>1. Able to collect, process, and interpret traffic safety data. (K3,K4,K6)
2. Capable of identifying and evaluating safety-related interdependencies in a systemic context. (K4,K6,K7)
3. Able to apply modern methods creatively to solve traffic safety problems. (K6,K7,K14)
4. Capable of effectively communicating safety-related information in both Hungarian and foreign languages. (K3,K13,K14)</t>
  </si>
  <si>
    <t>1. Open to innovations and developments in the field of traffic safety. (A1,A3,A6)
2. Embraces the professional and ethical values related to traffic safety; shows strong professional commitment. (A2,A4,A10)
3. Strives to enforce sustainability, environmental awareness, and health protection in traffic safety. (A6,A10,A7)
4. Applies systems thinking and a complex approach in professional activities. (A7,A3,A9)</t>
  </si>
  <si>
    <t>1. Makes well-considered and independent decisions in traffic safety in cooperation with other fields. (O2,O3,O4)
2. Accepts responsibility for the environmental and social consequences of traffic safety actions. (O2,O3,O4)</t>
  </si>
  <si>
    <t>3,4,9,11,16</t>
  </si>
  <si>
    <t>1. t1,t2,t3,t4,k1,a2,a4
2. k2,k3,k4,a1,a3,o1,o2</t>
  </si>
  <si>
    <t>Traffic flow</t>
  </si>
  <si>
    <t>Dr. Kisgyörgy Lajos</t>
  </si>
  <si>
    <t>kisgyorgy.lajos@kjk.bme.hu</t>
  </si>
  <si>
    <t>Dr. Kisgyörgy Lajos, Kózel Miklós, Soltész Tamás</t>
  </si>
  <si>
    <r>
      <t xml:space="preserve">Közlekekedési folyamatok minősítésére, mennyiségi jellemzésére és optimalizálására alkalmas módszertanok megismerése; gyakorlati </t>
    </r>
    <r>
      <rPr>
        <b/>
        <sz val="11"/>
        <rFont val="Arial Narrow"/>
        <family val="2"/>
        <charset val="238"/>
      </rPr>
      <t>alkalmazásuk</t>
    </r>
    <r>
      <rPr>
        <sz val="11"/>
        <rFont val="Arial Narrow"/>
        <family val="2"/>
        <charset val="238"/>
      </rPr>
      <t>, ill. konkrét közlekedési problémára való adaptálásuk elsajátítása.</t>
    </r>
  </si>
  <si>
    <t>Understanding methodologies suitable for the qualification, quantitative description and optimization of transport processes; mastering their practical application and adaptation to specific transportation problems.</t>
  </si>
  <si>
    <t xml:space="preserve">Közúti forgalmi áramlatok sztochasztikus jellemzői és azok kapcsolatai. Forgalomlebonyolódás a közúti alrendszerben, áramlati állapotok. Csomópontok forgalomlebonyolódása, összehangolásuk lehetőségei és minősítése. 
Operációkutatási módszerek, ill. mesterséges intelligencia (MI) alkalmazása a közlekedésben. Általános sorbanállási folyamatok leírása.
Eljutási lehetőségek értékelése városi közlekedési rendszerben. Közforgalmú áramlatok minőségi kapcsolatrendszere. Gyalogos áramlatok forgalmi jellemzői, felvételi lehetőségei. </t>
  </si>
  <si>
    <t xml:space="preserve">Stochastic parameters of road traffic flow and their relations. Characteristics and states of road traffic. Characteristics of intersections, signalized networks and their evaulation. 
Transport application of operations research methods and artificial intelligence (AI). Description of general queuing procedures. 
Evaulation of travel chains in urban transport. Correlation between public transport flow parameters. Characteristics of pedestiran flows, measurement techniques. </t>
  </si>
  <si>
    <t>Az egyéni- és csoportfeladatokhoz kapcsolódó mérések és a gyűjtött adatok feldolgozásának ismertetése.</t>
  </si>
  <si>
    <t>Indroducing measurements and data analysis methods according to individual and group excercises.</t>
  </si>
  <si>
    <t>1.	Képes önállóan vagy csapat részeként is műszaki problémák színvonalas kidolgozására, megoldására (O2)
2.	Felelősséget érez munkája eredménye, színvonala iránt; közlekedési rendszerek értékelésénél törekszik a valóság hű és minél pontosabb jellemzésére; fejlesztésükkor az optimális működés kialakítására (O2)</t>
  </si>
  <si>
    <t>1.	Knows the characteristics, states and relations of pedestrian, road and public transport flows (T3)
2.	Knows the coordination and evaluation methods of traffic flows in signalized intersections (T3, T6, T7)
3.	Knows methods for the evaluation of travel chains in urban transport (T7)
4.	Knows optimalization methods can be applied in transport and the basics of queueing theory (T6, T7)</t>
  </si>
  <si>
    <t>1.	Able to apply and elaborate methods for the qualification and improvement of traffic flow through various transport modes (K2, K4, K6, K7, K14) 
2.	Able to elaborate traffic survey methods to describe pedestrian, road and public transport flows (K2, K4, K7, K14)
3.	Able to evaluate procedures, describe them numerically and design service facilities with the aim of queueing theory (K2, K4)</t>
  </si>
  <si>
    <t>1.	Applies the indices and qualification systems for the evaluation of transport systems which describe traffic flow progress the best (A1, A2, A4, A7)
2.	Applies adequate optimalization methods in the planning of transport systems' improvement (A2, A4, A7)
3.	Aims to apply/elaborate methods for the qualification of transport systems which describe the examined system well, the required data can be understood easily and recorded with limited resources (A1, A6, A7, A10)</t>
  </si>
  <si>
    <t>1.	Able to elaborate technical problems on high standards alone or as a group member, as well (O2) 
2.	Feels responsibility for the result and standard of their work; aims to describe reality as closely and accurately as possible when describing transport systems; aims to achieve optimal operation during the improvement of transport systems (O2)</t>
  </si>
  <si>
    <t>Diasorok és képletgyűjtemény elektronikus formában, videók, publikációk</t>
  </si>
  <si>
    <t>Slides and collection of formulas in electronic form, videos, publications</t>
  </si>
  <si>
    <t>az órai konzultációk keretében, vagy az oktatókkal egyeztetett módon és időpontban</t>
  </si>
  <si>
    <t>either on in-class consultations or at a time and form agreed with the lecturers</t>
  </si>
  <si>
    <t>Jeles 87,5-100%
Jó 75-87%
Közepes 62,5-74,5%
Elégséges 50-62%
Elégtelen 0-49%</t>
  </si>
  <si>
    <t>Excellent 87,5-100%
Good 75-87%
Satisfactory 62,5-74,5%
Pass 50-62%
Fail 0-49%</t>
  </si>
  <si>
    <t>a házi feladat késedelmesen beadható, a pótlási hét végéig;
bármelyik zárthelyi pótolható ismételten is, de a 3 dolgozat összesen legfeljebb 3 alkalommal pótolható</t>
  </si>
  <si>
    <t>home assignments can be completed with delay till the end of the retake period;
any midterm test retake can be repeated, but the 3 tests can be retaken maximum 3 times in total</t>
  </si>
  <si>
    <t>1.	Ismeri a közúti, közforgalmú és gyalogos áramlatok jellemzőit, állapotait, minőségi kapcsolatrendszerét (T3) 
2.	Ismeri a csomópontok forgalomlebonyolódásának jellemzőit, összehangolásának lehetőségeit (T3,T6,T7)
3.	Ismer módszereket az eljutási lehetőségek minősítésére a városi közlekedésben (T7)
4.	Ismer a közlekedésben alkalmazható optimalizációs módszereket és a sorbanállási elmélet alapjait (T6,T7)</t>
  </si>
  <si>
    <t>1.	Képes különböző közlekedési alágazatok forgalomlebonyolódásának minősítésére és fejlesztésére megfelelő módszertanokat alkalmazni, kidolgozni (K2,K4,K6,K7,K14)
2.	Képes forgalomfelvételi módszertan összeállítására közúti, közforgalmú, ill. gyalogos áramlatok jellemzésére (K2,K4,K7,K14)
3.	Képes a sorbanállási elmélet segítségével folyamatok leírására, számszerű jellemzésére, ill. kiszolgáló létesítmények méretezésére (K2,K4)</t>
  </si>
  <si>
    <t>1.	Közlekedési rendszerek értékelésénél a forgalom lebonyolódását legjobban jellemző mutatószámokat, ill. minősítési rendszereket alkalmazza (A1,A2,A4,A7)
2.	Közlekedési rendszerek fejlesztésekor alkalmazza a tervezésben a megfelelő optimalizációs módszereket (A2,A4,A7)
3.	Közlekedési áramlatok minősítésekor olyan módszertanok alkalmazására/kidolgozására törekszik, melyek jól jellemzik az adott rendszert, könnyen érthetőek és a szükséges adatok könnyen előállíthatóak, ill. kevés erőforrással felvehetőek (A1,A6,A7,A10)</t>
  </si>
  <si>
    <t>A közlekedési és logisztikai piac gazdasági jellemzőinek elsajátítása.</t>
  </si>
  <si>
    <t>Mastering the economic characteristics of the transport and logistics market.</t>
  </si>
  <si>
    <t>A közlekedési és a logisztikai szolgáltatási piacok sajátosságai. A szolgáltatások iránti igényeket meghatározó tényezők azonosítása. A kereslet meghatározásának módszerei. A szolgáltatási minőség kvantifikálása. KPI mutatószámok meghatározása és számítása.</t>
  </si>
  <si>
    <t>Features of transport and logistics services markets. Identifying factors that determine the needs for transport and logistic services. Methods for determining demand. Quantification of service quality. Defining and calculating KPI numbers.</t>
  </si>
  <si>
    <t>Közlekedési vagy logisztikai szolgáltatási teljesítménymutató rendszer kialakítása.</t>
  </si>
  <si>
    <t>Development of a transport or logistics service performance indicator system.</t>
  </si>
  <si>
    <t xml:space="preserve">1. ismeri a közlekedési és a logisztikai szolgáltatási piacok sajátosságait (T10)
2. megérti a piacon megjelenő kereslet meghatározásának módszereit (T10)
3. tudja a szolgáltatási minőség mérésének elméleti és gyakorlati megoldásait (T10)
4. ismeri a szolgáltatási teljesítménymutató rendszer kialakításának lépéseit (T10)
</t>
  </si>
  <si>
    <t xml:space="preserve">1. evaluates the most important problems to be solved in the transport and logistics system
2. evaluates and manages the appropriate KPI indicators
</t>
  </si>
  <si>
    <t>a zárthelyi dolgozat sikeres (min. 50%) teljesítése és a házi dolgozat leadása</t>
  </si>
  <si>
    <t>successful (min. 50%) completion of the midterm test and submission of the homework paper</t>
  </si>
  <si>
    <t xml:space="preserve">1. értékeli a  közlekedési és logisztikai rendszer legfontosabb megoldandó problémáit 
2. értékeli és menedzseli a megfelelő KPI mutatószámokat 
</t>
  </si>
  <si>
    <t>1. törekszik a képességeinek legjobbját nyújtva, komplex gazdasági jellegű feladatok megoldására 
2. munkája során törekszik a komplex problémamegoldásra, mindig több szempont figyelembe vételével</t>
  </si>
  <si>
    <t>1. képes önállóan vagy csapat részeként is gazdasági, marketing problémák színvonalas megoldására 
2. felelősséget érez munkája eredménye, színvonala iránt</t>
  </si>
  <si>
    <t xml:space="preserve">1. knows the specifics of the transport and logistics service markets (T10)
2. understands the methods of determining the demand appearing in the market (T10)
3. knows the theoretical and practical solutions for measuring service quality (T10)
4. knows the steps of developing a service performance indicator system (T10)
</t>
  </si>
  <si>
    <t>1. t1,t2,t3,t4,k1,k2,o1
2. t1,t2,t3,t4,k1,k2,a1,a2,o2</t>
  </si>
  <si>
    <t>Az emberi erőforrás fejlesztéssel összefüggő ismeretek elsajátítása.</t>
  </si>
  <si>
    <t>Acquiring knowledge related to human resource development.</t>
  </si>
  <si>
    <t>Karrierépítés, képességfejlesztés, időgazdálkodás, álláskeresés, prezentáció, tárgyalástechnika. Az emberi erőforrás fejlesztéssel összefüggő általános ismeretek a közlekedési vállalatoknál: vállalati kultúra, átképzés, munkahelyi stressz, csapatépítés, vezetésértékelés.</t>
  </si>
  <si>
    <t>Carrier planning, ability development, time management, recruitment, presentation, negotiation techniques. Special human management knowledge in transport companies: culture, trainings, stress, teamwork, leadership evaluation.</t>
  </si>
  <si>
    <t>A laboratóriumi gyakorlatokon a hallgatók bemutatják és csoportosan értékelik az egyes hallgatók által kidolgozott témákat.</t>
  </si>
  <si>
    <t>On labor meetings, students make a homework presentation and discuss each others papers.</t>
  </si>
  <si>
    <t xml:space="preserve">1. ismeri a vállalatok humán menedzsment stratégiájának felépítését, feladatait (T10)
2. tudja a motiváció céljait, hatékony munkaerő beosztás folyamatát (T10)
3. ismeri a hatékony kommunikációs technikákat (T10)
</t>
  </si>
  <si>
    <t xml:space="preserve">1. evaluates the operation of the human management system
2. evaluates and manages the performance of employees
</t>
  </si>
  <si>
    <t xml:space="preserve">1. értékeli a humán menedzsment rendszer működését
2. értékeli és menedzseli az alkalmazottak munkavégzését
</t>
  </si>
  <si>
    <t xml:space="preserve">1. knows the structure and tasks of the human management strategy of companies (T10)
2. knows the goals of motivation and the process of effective workforce allocation (T10)
3. knows effective communication techniques (T10)
</t>
  </si>
  <si>
    <t>1. t1,t2,t3,k1,k2,o1
2. t1,t2,t3,k1,k2,a1,a2,o2</t>
  </si>
  <si>
    <t xml:space="preserve">Management of transport and logistic services </t>
  </si>
  <si>
    <t>Human resource management in transportation</t>
  </si>
  <si>
    <t>Transport informatics</t>
  </si>
  <si>
    <t>Dr. Csiszár Csaba</t>
  </si>
  <si>
    <t>csiszar.csaba@kjk.bme.hu</t>
  </si>
  <si>
    <t>Dr. Csiszár Csaba, Dr. Csonka Bálint, Dr. Földes Dávid</t>
  </si>
  <si>
    <t>A közlekedési és információs rendszerek elemzési, értékelési, modellezési, tervezési módszereinek megismerése és elsajátítása innovatív mobilitási szolgáltatáson keresztül; a közlekedési szervezetek felépítésének, működésének megismerése; a közlekedési adatgyűjtés és az adatbázisok jellemzőinek megismerése, alkalmazásuk elsajátítása tervezési feladatoknál</t>
  </si>
  <si>
    <t>Learning and mastering the methods of analysis, evaluation, modeling and planning of transport and information systems through innovative mobility services; learning about the structure and operation of transport organizations; learning about the characteristics of transport data collection and databases, and mastering their application in planning tasks</t>
  </si>
  <si>
    <t>Közlekedési rendszer, mobilitási szolgáltatás és információs rendszer fejlesztése
Közlekedési informatikai alapfogalmak
(a közlekedési rendszer szerkezete, szabályozókör)
Közlekedési információs rendszerek vázszerkezeti modellje
Közlekedési szervezetek jellemzői, csoportosítása
Közlekedési szervezetek működési modelljei; ellenállóképesség (reziliencia)
Közlekedési információs rendszerek elemzése
Az autonóm járművekre épített közlekedési rendszer
Az autonóm járművekre épített mobilitási szolgáltatások tervezése
Az autonóm járművekre épített mobilitási szolgáltatások üzemeltetése
Az autonóm járművek hatásai; a megosztott autonóm járművekre épülő mobilitási szolgáltatás (SAV) üzleti modellje</t>
  </si>
  <si>
    <t>Development of transportation system, mobility service and information system
Basic concepts in transportation informatics
(structure of transportation system, control loop)
Structural model of transportation information systems
Characteristics and categorization of transportation organizations
Operational models of transportation organizations; resilience
Analysis of transportation information systems
Transportation system based on autonomous vehicles
Planning of mobility services based on autonomous vehicles
Operation of mobility services based on autonomous vehicles
Impacts of AVs, business model of Shared Autonomous Vehicle (SAV) based mobility service</t>
  </si>
  <si>
    <t>Rendszer- és szolgáltatástervezési alapismeretek, példák, esettanulmányok. Egy választott innovatív közlekedési rendszer és szolgáltatás koncepciójának önálló kidolgozása során, az elemzési, értékelési, modellezési és tervezési módszerek elsajátítása. A saját eredmények bemutatása. A legfontosabb közlekedési adatbázisok jellemzőinek megismerése és elsajátítása, az adatvizualizációs technikák megismerése és elsajátítása. Az adattudomány alapjainak és kapcsolatrendszerének megismerése. A közlekedési szervezetek jellemzőinek és az aktuális informatikai fejlesztéseknek a megismerése alágazati vendégelőadók segítségével.</t>
  </si>
  <si>
    <t>Basic knowledge of system and service design, examples, case studies. During the independent development of a chosen innovative transport system and service concept, mastering analysis, evaluation, modeling and design methods. Presentation of one's own results. Learning and mastering the characteristics of the most important transport databases, learning and mastering data visualization techniques. Learning the basics and relationships of data science. Learning the characteristics of transport organizations and current IT developments with the help of sub-sector guest speakers.</t>
  </si>
  <si>
    <t>1. Döntéseit körültekintően, más szakterületek (elsősorban jogi, közgazdasági, energetikai és környezetvédelmi) képviselőivel konzultálva, önállóan hozza meg, teljes felelősségvállalással. (O2)</t>
  </si>
  <si>
    <t>1. Makes decisions carefully, in consultation with representatives of other fields of expertise (primarily legal, economic, energy and environmental protection), independently and with full responsibility. (O2)</t>
  </si>
  <si>
    <t>3,4,9,11,17</t>
  </si>
  <si>
    <t>Diasorok, Csaba Csiszár – Bálint Csonka – Dávid Földes (2019): Innovative Passenger Transportation Systems (book), Dr. Csiszár Csaba – Sándor Zsolt (2015): Közlekedési informatika jegyzet</t>
  </si>
  <si>
    <t>ppt slides, Csaba Csiszár – Bálint Csonka – Dávid Földes (2019): Innovative Passenger Transportation Systems (book)</t>
  </si>
  <si>
    <t>1. zárthelyi dolgozat
2. zárthelyi dolgozat
3. rendszer- és szolgáltatásfejlesztési házi feladat
4. rendszer- és szolgáltatásfejlesztési házi feladat eredményeinek bemutatása</t>
  </si>
  <si>
    <t>1. ZH_1
2. ZH_2
3. HF
4. HF_B</t>
  </si>
  <si>
    <t>1. 50 %</t>
  </si>
  <si>
    <t>félévközi aláírás megszerzése, ha az összes zárthelyi sikeres, a feladat beadásra és elfogadásra került, valamint a vendégelőadásokon való részvétel teljesült</t>
  </si>
  <si>
    <t>A TVSZ szabályai szerint. A vendégelőadásokon való részvétel kötelező.</t>
  </si>
  <si>
    <t>According to the rules of CoS. Attendance on guest lectures is mandatory.</t>
  </si>
  <si>
    <t>1. Ismeri és érti a közlekedés és szállítás területen alkalmazott megoldások tulajdonságait, alkalmazási területeit; tervezésének és kutatásának módszertanát, eszközrendszerét. (T3,T7)
2. Ismeri és értő módón felhasználja a közlekedési és szállítási területhez kapcsolódó információs és kommunikációs technológiákat. (T5)</t>
  </si>
  <si>
    <t>1. Képes a közlekedési és szállítási rendszerek és folyamatok megvalósítása során gyűjtött információk feldolgozására és rendszerezésére, elemzésére, következtetések levonására és az összefüggések feltárására, valamint az információs rendszerek továbbfejlesztésére. (K3,K4,K10)
2. Képes integrált ismeretek alkalmazására a közlekedési és szállítási folyamatok, a folyamatokat megvalósító járművek, a folyamatelmélet, valamint a kapcsolódó informatika szakterületeiről. (K6) 
3. Képes a közlekedés területén kreatív problémakezelésre és összetett feladatok rugalmas megoldására innovatív ötletek felhasználásával. (K7,K14)
4. Képes arra, hogy szakterületén anyanyelvén és legalább egy idegen nyelven publikációs tevékenységet és tárgyalásokat folytasson. (K13)</t>
  </si>
  <si>
    <t xml:space="preserve">1. Nyitott és fogékony a közlekedés és szállítás szakterületen zajló szakmai, technológiai fejlesztés és innováció megismerésére és elfogadására, hiteles közvetítésére. (A1,A2)
2. Törekszik a közlekedéssel és szállítással összefüggő új módszerek és eszközök fejlesztésében való közreműködésre. (A3,A4)
3. Törekszik arra, hogy a munkáját rendszerszemléletű és folyamatorientált gondolkodásmód alapján, komplex megközelítésben végezze. (A7)
</t>
  </si>
  <si>
    <t>1. Knows and understands the properties and application areas of solutions used in the field of transport and transportation; the methodology and tools of their design and research. (T3,T7)
2. Knows and understands the use of information and communication technologies related to the field of transport and transportation. (T5)</t>
  </si>
  <si>
    <t>1. Able to process and systematize information collected during the implementation of transport and transportation systems and processes, analyze, draw conclusions and explore relationships, and further develop information systems. (K3,K4,K10)
2. Able to apply integrated knowledge of transport and transportation processes, vehicles implementing processes, process theory, and related fields of informatics. (K6)
3. Able to creatively solve problems in the field of transport and to flexibly solve complex tasks using innovative ideas. (K7,K14)
4. Able to conduct publication activities and negotiations in their field of expertise in their native language and at least one foreign language. (K13)</t>
  </si>
  <si>
    <t>1. Open and receptive to learning about and accepting professional, technological development and innovation in the field of transportation, and authentically conveying it. (A1,A2)
2. Strives to contribute to the development of new methods and tools related to transport and transportation. (A3,A4)
3. Strives to carry out his/her work based on a systems and process-oriented way of thinking, in a complex approach. (A7)</t>
  </si>
  <si>
    <t>1. 17,5%
2. 17,5%
3. 10%
4. 5%</t>
  </si>
  <si>
    <t>1. t1,t2,k2,a1,a3
2. t1,t2,k2,a1,a3
3. t1,t2,k1,k3,a1,a2,a3,o1
4. k4</t>
  </si>
  <si>
    <t>1. t1,t2,k2,a1,a3</t>
  </si>
  <si>
    <t>Up to one midterm test can be retaken in the delayed completion week.</t>
  </si>
  <si>
    <t>A pótlási héten legfeljebb egy zárthelyi megismételhető.</t>
  </si>
  <si>
    <t>1. midterm test
2. midterm test
3. mobility system and service development home assignment
4. mobility system and service development home assignment - presentation of results</t>
  </si>
  <si>
    <t xml:space="preserve">‘signature’ is obtained if all the midterm tests are passed, and the assignment is submitted and accepted, and attendance on guest lectures is completed. </t>
  </si>
  <si>
    <t>Project management in transportation</t>
  </si>
  <si>
    <t>A tantárgy célja, hogy a hallgatók megismerjék a közlekedési projektek sajátos jellemzőit, valamint elsajátítsák a projektmenedzsment alapvető módszereit és eszközeit a közlekedési szektorban. A kurzus során a hallgatók megtanulják a projektcélok világos megfogalmazását, a stakeholderek azonosítását és az előzetes megvalósíthatósági tanulmánytervek elkészítésének módszertanát. Külön figyelmet kap a szükséges erőforrások tervezése, a költségkezelés és költségvetés-készítés, valamint az időgazdálkodás és ütemezés. A hallgatók képesek lesznek felismerni és kezelni a projektmegvalósítás során felmerülő kockázatokat, kialakítani a megfelelő projektstratégiát, és hatékonyan menedzselni a belső és külső kommunikációs folyamatokat.</t>
  </si>
  <si>
    <t>The aim of the course is to familiarize students with the specific characteristics of transport-related projects and to equip them with the fundamental methods and tools of project management in the transportation sector. During the course, students will learn to clearly define project goals, identify stakeholders, and apply the methodology for preparing preliminary feasibility studies. Emphasis is placed on resource planning, cost control and budgeting, time management, and scheduling. Students will also develop the ability to analyze and manage implementation risks, design appropriate project strategies, and handle both internal and external communication effectively.</t>
  </si>
  <si>
    <t xml:space="preserve">Közlekedési projektek sajátosságai. Projekt célok meghatározása. Stakeholderek azonosítása. Az előzetes megvalósíthatósági tanulmánytervek készítésének módszertana. A szükséges erőforrások számbavétele és meghatározása, költségkezelés-költségvetés, időgazdálkodás, ütemezés. A megvalósítás kockázatainak elemzése és kezelése. A projektstratégia kialakítása, külső-belső kommunikáció. </t>
  </si>
  <si>
    <t>Specialities of transport projects. Defining project goals. Identifying stakeholders. Methodology for preparing preliminary feasibility studies. Accounting and defining the necessary resources, budget management, time management, scheduling. Risks analysis and management of implementation . Development of project strategy, external-internal communication.</t>
  </si>
  <si>
    <t>Előadás diasorok és elektronikus segédlet.</t>
  </si>
  <si>
    <t>Presentation slides and electronic course material.</t>
  </si>
  <si>
    <t>Pótzárthelyi lehetőség, késedelmes házifeladat beadás.</t>
  </si>
  <si>
    <t>Midterm test correction possibility for those not present on the test, possibility of delayed deadline for home work.</t>
  </si>
  <si>
    <t>1. Ismeri a közlekedési projektek főbb sajátosságait, a projektcélok meghatározásának és a stakeholderek azonosításának szempontjait. (T2,T9)
2. Ismeri az előzetes megvalósíthatósági tanulmánytervek készítésének lépéseit, valamint az erőforrások tervezésének és költségkezelés alapjait. (T2,T9)
3. Ismeri a projektmenedzsment stratégiák kialakításának módszertanát, valamint a külső és belső kommunikációs eljárásokat. (T9)</t>
  </si>
  <si>
    <t>1. Képes a közlekedési projektek célrendszerének meghatározására és a résztvevők azonosítására. (K4,K8,K9)
2. Képes komplex közlekedési projekttervek kidolgozására, költség- és időütemezés készítésére. (K6,K7,K9,K11)
3. Képes kockázatelemzésre és kockázatkezelési stratégia megfogalmazására. (K6,K8,K14)
4. Képes a projektek belső és külső kommunikációs feladatainak ellátására. (K12)</t>
  </si>
  <si>
    <t>1. Törekszik arra, hogy projektmunkáját rendszerszemléletű és folyamatorientált megközelítésben végezze. (A1,A4,A5,A7)
2. Elkötelezett a minőségi és felelős projektmenedzsment-gyakorlatok mellett. (A2,A5,A10)
3. Értékként tekint a sokszínűségre és a fenntartható gondolkodásra a projekttervezés és megvalósítás során. (A9,A10)</t>
  </si>
  <si>
    <t>1. Döntéseit önállóan, felelősségteljesen hozza meg, más szakterületekkel együttműködve. (O1,O2)
2. Felelősséget vállal a projektben résztvevők és az irányítása alá tartozó folyamatok eredményességéért. (O5)
3. Figyelemmel van a fenntarthatósági, biztonsági és jogi előírásokra projektjei során. (O2,O4)</t>
  </si>
  <si>
    <t>1. Understands the specific characteristics of transport projects, including goal definition and stakeholder identification. (T2,T9)
2. Is familiar with the methodology of feasibility study development and resource estimation in transport projects. (T2,T9)
3. Knows the strategic planning approaches in project management, including external and internal communication processes. (T9)</t>
  </si>
  <si>
    <t>1. Able to define transport project objectives and identify relevant stakeholders. (K4,K8,K9)
2. Able to develop complex transport project plans including budgeting and scheduling. (K6,K7,K9,K11)
3. Able to perform risk analysis and propose appropriate mitigation strategies. (K6,K8,K14)
4. Able to manage both internal and external project communications effectively. (K12)</t>
  </si>
  <si>
    <t>1. Strives to approach project work with a systems-based and process-oriented mindset. (A1,A4,A5,A7)
2. Committed to quality-driven and responsible project management practices. (A2,A5,A10)
3. Values diversity and sustainability throughout the project lifecycle. (A9,A10)</t>
  </si>
  <si>
    <t>1. Makes decisions independently while consulting other disciplines and assumes full responsibility. (O1,O2)
2. Takes responsibility for the performance of subordinates and processes under their supervision. (O5)
3. Observes sustainability, legal, safety, and ethical standards in all project activities. (O2,O4)</t>
  </si>
  <si>
    <t>4,8,9,11,17</t>
  </si>
  <si>
    <t>1. t1,t2,t3,k1,k4,a1,a2
2. k2,k3,a3,o1,o2,o3</t>
  </si>
  <si>
    <t>Dr. Duleba Szabolcs</t>
  </si>
  <si>
    <t>duleba.szabolcs@kjk.bme.hu</t>
  </si>
  <si>
    <t>Műszaki és gazdasági folyamatok együttes szemlélete a vállalati kontrollingban</t>
  </si>
  <si>
    <t>Common approach of technological and economic processes in controlling</t>
  </si>
  <si>
    <t>Operatív és stratégiai kontrolling alapmodellek kialakítása és alkalmazása a logisztikára. A logisztikai tevékenységek gazdálkodással és elszámolással kapcsolatos üzleti-üzemi folyamataira ható tényezők meghatározása. Elemi tevékenységek, illetve teljesítményobjektumok követhetősége, értékelhetősége. Teljesítményszintek mérése (KPI). A logisztikai lánc mentén alkalmazandó egységes, standard fogalom- és adatrendszer kialakítása és alkalmazása. Az aggregált adatok elemzéséből adódó információ értékelésének sajátosságai.  A foglakozások gyakorlati kompetenciákat kialakító részében példák alapján áttekintjük a vizsgálandó objektumokat, azok mérendő tulajdonságait, továbbá a kalkulációs és elszámolási szabályokat leíró, tevékenységalapú költségszámítás alkalmazásán nyugvó gazdálkodásszervezési modellek kidolgozását. Ebbe a körbe tartozik még a logisztikai lánc üzleti eredményének elemzése az általános költségek és a termék/szolgáltatás egységek bruttó fedezetei összegének szembeállításával, valamint a végeredmények ok-okozati lánc mentén történő visszabontásával a nyereség- és veszteségforrások azonosítása.</t>
  </si>
  <si>
    <t xml:space="preserve">Creating and applying operative and strategic models for corporate logistics. Determining factors of logistics activities and their financial and accounting impact on economic and technological processes of the company. Tracking performance throughout the company by identifying performance objects companied with their analysis. Measuring performance levels by KPI. Standard definition and data system along the logistics chain. Characteristics of the aggregated information evaluation and analysis. Within the frames of the subject, based on case studies and practical considerations, possible logistics objects are overviewed, moreover their possible measures are determined and thus the students are enabled to create a complex calculation model to cover financial and technological issues of the economics of the company. The subject also sheds light on the business analysis of the logistics or supply chain by general cost analysis and gross profit calculations of the product/service units of companies operating in arbitrary sectors. Moreover, based on the introduced controlling models, the students will be capable of analyzing the sources of profit and loss in the company applying logical reason-effect considerations. </t>
  </si>
  <si>
    <t>Számítások szállítási folyamatok és azok költségeivel kapcsolatban, beleértve a vámok kiszámítását is. Raktározási és készletgazdálkodási számítások a műszaki és gazdasági mutatók együttes figyelembevételével. Vállalati szintű kapacitás- és kihasználtság számítások. Logisztikai megtérülési mutatók, ROA, ROI, ROE számításai vállalati esettanulmányok alapján. Többszintű költség-allokációs modellek készítése és alkalmazása gyakorlati példákon. Tevékenység-alapú költség-képzés, Activity Based Costing, valamint ennek számítási megoldásai. Ellátásilánc szemléletű költségmodellek és azok alkalmazásai esettanulmányokon keresztül.</t>
  </si>
  <si>
    <t>Calculations related to transportation processes and their costs, including the calculation of customs duties. Warehousing and inventory management calculations taking into account technical and economic indicators. Company-level capacity and utilization calculations. Calculations of logistics return on investment, ROA, ROI, ROE based on company case studies. Creation and application of multi-level cost allocation models on practical examples. Activity-based costing, Activity Based Costing, and its calculation solutions. Supply chain-based cost models and their applications through case studies.</t>
  </si>
  <si>
    <t>1. Felmerülő logisztikai kontrolling probléma esetében képes alkalmazni a tanult általános és specifikus matematikai módszereket (K1)
2. Képes a logisztikai rendszerek és folyamatok tervezésére, szervezésére, irányítására és ellenőrzésére  (K3,K10)
3. Képes logisztikai kontrolling rendszerek és folyamatok minőségbiztosítására, méréstechnikai és folyamatszabályozási feladatok ellátására (K12)</t>
  </si>
  <si>
    <t>1. Az ismeretek megszerzésében törekszik a teljeskörűségre,  együttműködik az oktatóval és hallgató társaival, empatikus és toleráns a munkatársi csapata tagjai irányában (A2,A9,A10)
2. Nyitott az új és innovatív ötletek, kutatások megismerésére és alkalmazására, önkritikus a rá bízott feladatok tekintetében, felvállalja a fenntarthatósági szempontok teljeskörű érvényesítését (A1,A4,A6)</t>
  </si>
  <si>
    <t>1.A szűken vett szakmai szempontokon felül fenntarthatósági szempontok érvényesülését is biztosítja a tudása hasznosításában, mások szakmai véleményét megismerve képes az önellenőrzésre és a hibák önálló kijavítására (O3,O4)
2. Felelősen dönt a választott szakmaterületén a gazdasági jellegű kérdések megválaszolásában, a feltárt kihívások megoldására önálló javaslatokat fogalmaz meg (O2)</t>
  </si>
  <si>
    <t>1. In case of an emerging logistics controlling problem, the student is able to apply the learned general and specific mathematical methods (K1)
2. The student is able to plan, organize, manage and control logistics systems and processes (K3,K10)
3. The student is able to ensure the quality of logistics controlling systems and processes, perform measurement and process control tasks (K12)</t>
  </si>
  <si>
    <t>1. Strives for completeness in the acquisition of knowledge, cooperates with the teacher and fellow students, is empathetic and tolerant towards members of his/her team (A2,A9,A10)
2. Is open to new and innovative ideas and research, is self-critical of the tasks assigned to him/her, and takes full responsibility for sustainability (A1,A4,A6)</t>
  </si>
  <si>
    <t>1.In addition to narrow professional criteria, ensures sustainability in the use of his/her knowledge, is able to self-monitor and correct errors independently, while taking into account the professional opinion of others (O3,O4)
2. Makes responsible decisions in his/her chosen field of competence on economic issues and formulates independent proposals to solve the challenges identified (O2)</t>
  </si>
  <si>
    <t>diasorok</t>
  </si>
  <si>
    <t>Az oktatóval egyeztetett időpontban és formában</t>
  </si>
  <si>
    <t>At a time and in a form agreed with the teacher</t>
  </si>
  <si>
    <t>A zárthelyi dolgozatok egyenkénti sikeres (min 50%) teljesítése</t>
  </si>
  <si>
    <t>The successful (min. 50%) completion of each midterm test</t>
  </si>
  <si>
    <t>a zárthelyi dolgozatok ismételten pótolhatók a pótlási hét végéig</t>
  </si>
  <si>
    <t>midterm tests retake can be repeated till end of delayed completion period</t>
  </si>
  <si>
    <t>1. Ismeri és érti a logisztikai kontrolling területén alkalmazott megoldások tulajdonságait, ismeri a terület folyamatait. (T2)
2.Ismeri és értő módon alkalmazza a logisztikai kontrollinghoz kapcsolódó információs és kommunikációs technikákat. (T3)
3. A kontrolling stratégiai elemző funkciójának megfelelően ismeri a vezetéshez kapcsolódó módszereket és eszközöket, valamint a szükséges jogszabályokat. (T9)</t>
  </si>
  <si>
    <t>1. Knows and understands the characteristics of solutions applied in the field of logistics controlling, knows the processes of the field. (T2)
2. Knows and understands the information and communication techniques related to logistics controlling. (T3)
3. Knows the methods and tools related to management, as well as the necessary legislation, in accordance with the strategic analytical function of controlling. (T9)</t>
  </si>
  <si>
    <t>1.t1,t2,t3,k1,k2,k3,a1,a2,o1,o2
2. t1,t2,t3,k1,k2,k3,a1,a2,o1,o2</t>
  </si>
  <si>
    <t>Logistics controlling</t>
  </si>
  <si>
    <t>A tárgy keretein belül a hallgatók megismerik a közlekedéspolitikai és közlekedésstratégiai döntéshozatal technikáit és lépéseit, valamint szakterületenként az alkalmazott közlekedéspolitikai célkitűzésekkel és eszközökkel.</t>
  </si>
  <si>
    <t>Within the framework of the course, students will learn the techniques and steps of transport policy and strategy making, as well as the transport policy objectives and instruments used in each field.</t>
  </si>
  <si>
    <t>A közlekedési szakpolitika és stratégia szükségessége, a kapcsolódó piaci területek azonosítása, a szabályozási folyamat. A fenntartható mobilitás környezeti, gazdasági és társadalmi szempontjainak, valamint a horizontalitás érvényesítése a közlekedéspolitikában. Az európai mobilitási stratégia és intézkedései, nfrastruktúrareform és szabályozás. A városi közlekedés és az áruszállítás szakpolitikai vívmányai, a forgalom és mobilitásmenedzsment kihívásai. Az együttműködő, összekapcsolt és automatizált közlekedés szakpolitikai eredményei. A közlekedés és járműipar zöldítésének szakpolitikai vívmányai.</t>
  </si>
  <si>
    <t>The need for transport policy and strategy, identification of the relevant market areas, the regulatory process. The environmental, economic and social aspects of sustainable mobility and the mainstreaming of horizontality in transport policy. European mobility strategy and its measures, infrastructure reform and regulation. Policy achievements in urban transport and freight, challenges of traffic and mobility management. Policy achievements in interoperable, interconnected and automated transport. Policy achievements in greening transport and the automotive industry.</t>
  </si>
  <si>
    <t>A szakpolitikai döntéselőkészítés, értékelés és döntéshozatal eszközei és technikái.</t>
  </si>
  <si>
    <t>Tools and techniques for policy preparation, evaluation and decision-making.</t>
  </si>
  <si>
    <t>A szakpolitikai döntések pénzügyi és gazdasági modellezése.</t>
  </si>
  <si>
    <t>Financial and economic modelling of policy decisions.</t>
  </si>
  <si>
    <t>1. képes azonosítani a közlekedési rendszer legfontosabb megoldandó problémáit, kiválasztani az ezek kezelésére szolgáló közlekedéspolitikai eszközrendszert, és értékelni eredményeit, hatásait, valamint azonosítani a közlekedéspolitikai eszközök fejlesztési szükségleteit</t>
  </si>
  <si>
    <t xml:space="preserve">1. az ismeretek megszerzésében törekszik a teljeskörűségre,  együttműködik az oktatóval és hallgató társaival, empatikus és toleráns a munkatársi csapata tagjai irányában
2. nyitott az új és innovatív ötletek, kutatások megismerésére és alkalmazására, önkritikus a rá bízott feladatok tekintetében, felvállalja a fenntarthatósági szempontok teljeskörű érvényesítését
</t>
  </si>
  <si>
    <t>1. a szűken vett szakmai szempontokon felül fenntarthatósági szempontok érvényesülését is biztosítja a tudása hasznosításában, mások szakmai véleményét megismerve képes az önellenőrzésre és a hibák önálló kijavítására
2. felelősen dönt a közlekedési mérnök menedzsment területen a nyitott kérdések megválaszolásában, a feltárt kihívások megoldására önálló javaslatokat fogalmaz meg</t>
  </si>
  <si>
    <t>1. be able to identify the main problems of the transport system, select the transport policy instruments to address them, evaluate their results and impacts, and identify the needs for the development of transport policy instruments</t>
  </si>
  <si>
    <t>1. strives for completeness in the acquisition of knowledge, cooperates with the instructor and fellow students, is empathetic and tolerant towards members of his/her team
2. is open to new and innovative ideas and research, is self-critical in the tasks entrusted to him/her, and is fully committed to sustainability</t>
  </si>
  <si>
    <t>1. ensures that, in addition to narrow professional aspects, sustainability aspects are also taken into account in the use of his/her knowledge, is able to self-check and correct errors independently, while taking into account the professional opinions of others
2. can make responsible decisions in the field of transport engineering management in response to open questions, and can formulate independent proposals to resolve the challenges identified</t>
  </si>
  <si>
    <t>1,3,7,8,9,10,11,12,13,16</t>
  </si>
  <si>
    <t>Peter Stopher, John Stanley (2014) Introduction to Transport Policy: A Public Policy View. Edward Elgar Publishing
előadási diasorok</t>
  </si>
  <si>
    <t>Peter Stopher, John Stanley (2014) Introduction to Transport Policy: A Public Policy View. Edward Elgar Publishing
presentation slides</t>
  </si>
  <si>
    <t>1. zárthelyi dolgozat
2. zárthelyi dolgozat
3. holisztikus közlekedéspolitikai egyéni feladat
4. specifikus közlekedéspolitikai egyéni feladat</t>
  </si>
  <si>
    <t>1. midterm test
2. midterm test
3. holistic transport policy individual assignment
4. specific transport policy individual assignment</t>
  </si>
  <si>
    <t>1. ZH1
2. ZH2
3. HF
4. SF</t>
  </si>
  <si>
    <t>1. 17,5%
2. 17,5%
3. 15%
4. 15%</t>
  </si>
  <si>
    <t>1. t1,k1
2. t1,k1
3. k1,a1,a2,o1,o2
4. k1,a1,a2,o1,o2</t>
  </si>
  <si>
    <t>1. t1,k1,a1,a2,o1,o2</t>
  </si>
  <si>
    <t>a két zárthelyi dolgozat egyenkénti sikeres (min. 50%) teljesítése, és a két egyéni feladat határidőre történő beadása és bemutatása</t>
  </si>
  <si>
    <t>successful completion (min. 50%) of each of the two midterm test and the submission and presentation of the two individual assignments by the deadline</t>
  </si>
  <si>
    <t>1. megismeri a közlekedéspolitika és stratégia alkotás folyamatát és az ehhez szükséges műszaki, jogi, pénzügyi, gazdasági, társadalmi és intézményi keretrendszert, valamint az ezekhez kapcsolódó kutatás-fejlesztési és innovációs irányokat (T10)</t>
  </si>
  <si>
    <t>1. understand the process of transport policy and strategy making and the technical, legal, financial, economic, social and institutional framework and related R&amp;D and innovation directions (T10)</t>
  </si>
  <si>
    <t>Freight forwarding marketing</t>
  </si>
  <si>
    <t>Freight forwarding management 1.</t>
  </si>
  <si>
    <t>Freight forwarding management 2.</t>
  </si>
  <si>
    <t>Dr. Duleba Szabolcs, Dr. Mészáros Ferenc</t>
  </si>
  <si>
    <t>A hallgatók megismertetése a piaci folyamatokkal, vevői szokásokkal.</t>
  </si>
  <si>
    <t>To familiarize students with market processes and customer habits.</t>
  </si>
  <si>
    <t>A marketing alapfogalmai, alapvető tevékenységeinek közlekedésre adaptált áttekintése: Termék-piac, ár-minőség kapcsolat. Az értékesítési függvény, a nyereség marketing alapú megítélése. Piackutatási módszerek, a fogyasztói piacok jellemzői. Versenyelemzés és célpiaci marketing módszerek. Termék életgörbék. Erőforrások elemzése. Szolgáltatás marketing.</t>
  </si>
  <si>
    <t>Marketing definition, specialized areas in transportation. Relation between product-market, price-quality. Sales function and benefit of the company in the view of marketing. Market research methods, consumer market types. Competition and target market analysis. Product life cycle. Analyzing the resources. Service marketing.</t>
  </si>
  <si>
    <t>Piac és termék elemzések. A piacon elfoglalt hely mutatószámaival kapcsolatos esettanulmányok. A vállalatok termékösszetételi elemzési módszereinek számítása.</t>
  </si>
  <si>
    <t>Market and product analysis. Case studies about market position. Calculations about product mix analysis of a company.</t>
  </si>
  <si>
    <t>A tantárgy célja az árutovábbítási szakterület általános bemutatása, az alapvető fogalmak és szabályok megismertetése, valamint az árutovábbításhoz kapcsolódó díjképzési, vámigazgatási és biztosítási folyamatok feltárása.</t>
  </si>
  <si>
    <t>The aim of the course is to introduce the freight transport field, to familiarise students with the basic concepts and rules, and to explore the tariff, customs and insurance processes related to the freight transport.</t>
  </si>
  <si>
    <t>A szállítmányozás általános ismeretei: a szállítmányozás kialakulása, helyzete és piaca; alapfogalmak; fuvarozási és szállítmányozási szerződés; veszélyes áruk, gyorsan romló áruk, élőállatok, növényi eredetű áruk speciális feladatai; túlsúlyos és túlméretes küldemények továbbítása, hétvégi forgalomkorlátozás; vámigazgatási és vámeljárások, alkalmazási szabályok; áruvédelem; díjszabási módszerek; paritások; a szállítmányozásban alkalmazott biztosítások.</t>
  </si>
  <si>
    <t>General knowledge of freight forwarding: evolution, position and market of freight forwarding. Fundamentals. Contract of carriage and forwarding. Special tasks of dangerous goods, perishable goods, live animals, plant products. Forwarding of overweighted and oversized items, weekend traffic restrictions. Customs and customs procedures, application rules. Product protection. Pricing methods in contracting. Forwarding parities. Insurances used in freight forwarding.</t>
  </si>
  <si>
    <t>A hallgatók aktuális fuvarozási-szállítmányozási témákban önállóan eseteket dolgoznak fel, tanulmányoznak, és kritikusan értékelnek.</t>
  </si>
  <si>
    <t>Students process, investigate, and critically evaluate individual case study reports on current freight forwarding topics.</t>
  </si>
  <si>
    <t>1. ismeri a nemzeti és nemzetközi árufuvarozás és szállítmányozás alapvető fogalomrendszerét és jogszabályi kereteit (L:T2,T6,T8,T9)
2. felismeri az általános és a különleges árutovábbítás feladatainak szervezésében és végrehajtásában mutatkozó különbségeket (K:T10;L:T2,T9)
3. tudja a díjszabásokhoz és paritásokhoz kötődő fogalmakat (L:T2,T6,T9)
4. megérti a vám- és a biztosítási területhez kapcsolódó kifejezéseket (L:T2,T8,T9)</t>
  </si>
  <si>
    <t>1. alkalmazza és végrehajtja az árufuvarozási és szállítmányozási feladatokat érintő jogszabályokat (L:K10)
2. megtervezi és kiszámítja a kivetendő fuvardíjat (L:K1,K11,K13)
3. végiggondolja és megválasztja a fuvarfeladat lebonyolításáhan használandó paritásokat (L:K4,K7,K13)
4. a feladó és a címzett viszonyrendszerében elemzi és kiszámítja a megfizetendő vámot, javaslatot tesz a kapcsolódó költségek optimalizálására (L:K1,K2,K4,K7,K13)</t>
  </si>
  <si>
    <t>1. a szűken vett szakmai szempontokon felül fenntarthatósági szempontok érvényesülését is biztosítja a tudása hasznosításában, mások szakmai véleményét megismerve képes az önellenőrzésre és a hibák önálló kijavítására (L:O3,O4)
2. felelősen dönt a szállítmányozási menedzsment területen a nyitott kérdések megválaszolásában, a feltárt kihívások megoldására önálló javaslatokat fogalmaz meg (L:O1,O2,O5)</t>
  </si>
  <si>
    <t>1. know the basic concepts and legal framework of national and international freight transport and freight forwarding (L:T2,T6,T8,T9)
2. recognise the differences in the organisation and performance of general and special transit tasks (K:T10;L:T2,T9)
3. knows the concepts related to tariffs and parities (L:T2,T6,T9)
4. understand terms related to customs and insurance (L:T2,T8,T9)</t>
  </si>
  <si>
    <t>1. apply and implement legislation concerning freight transport and freight forwarding (L:K10)
2. plan and calculate the freight charges to be levied (L:K1,K11,K13)
3. consider and select the parities to be used for the transport operation (L:K4,K7,K13)
4. analyses and calculates the customs duty payable in the system of the consignor/consignee relationship and proposes ways of optimising the associated costs (L:K1,K2,K4,K7,K13)</t>
  </si>
  <si>
    <t>8,9,12</t>
  </si>
  <si>
    <t xml:space="preserve">Dr. Bokor Zoltán (2013) Szállítmányozás. Egyetemi jegyzet, BME Közlekedésüzemi és Közlekedésgazdasági Tanszék
</t>
  </si>
  <si>
    <t xml:space="preserve">Bokor, Z. (2013) Freight forwarding (in Hungarian). Course book, BME Dept. of Transport Technology and Economics
</t>
  </si>
  <si>
    <t>1. zárthelyi dolgozat
2. zárthelyi dolgozat
3. esettanulmány</t>
  </si>
  <si>
    <t>1. midterm test
2. midterm test
3. case study</t>
  </si>
  <si>
    <t>1. ZH1
2. ZH2
3. ET</t>
  </si>
  <si>
    <t>1. 20%
2. 20%
3. 20%</t>
  </si>
  <si>
    <t>1. t1,t2,k1
2. t3,t4,k2,k3,k4
3. k2,k3,k4,a1,a2,o1,o2</t>
  </si>
  <si>
    <t>1. t1,t2,t3,t4,k1,k2,k3,k4,a1,a2,o1,o2</t>
  </si>
  <si>
    <t>a két zárthelyi dolgozat egyenkénti sikeres (min. 50%) teljesítése, és az egyéni esettanulmány határidőre történő beadása és bemutatása</t>
  </si>
  <si>
    <t>successful completion (min. 50%) of each of the two midterm test and the submission and presentation of the individual case study by the deadline</t>
  </si>
  <si>
    <t>A tantárgy célja az árutovábbítási szakterület alágazatspecifikus bemutatása, az intermodális szállítási láncok ismertetése, az alapvető alágazati fogalmak és szabályok megismertetése, valamint az alágazati valamint intermodális, illetve a gyűjtőrendszerű árutovábbításhoz kapcsolódó díjképzési folyamatok feltárása.</t>
  </si>
  <si>
    <t>The aim of the course is to provide a sub-sector specific introduction to the freight transport sector, to describe the intermodal transport chains, to introduce the basic concepts and rules of the sub-sector and to explore the charging processes related to sub-sectorial, intermodal, and groupage transport.</t>
  </si>
  <si>
    <t>A szállítmányozás módspecifikus ismeretei. A közúti fuvarozás és szállítmányozás nemzetközi és hazai egyezményei/szabályai, technológiája és díjszabása. A vasúti fuvarozás és szállítmányozás nemzetközi és hazai egyezményei/szabályai, technológiája és díjszabása. A belvízi fuvarozás és szállítmányozás nemzetközi és hazai egyezményei/szabályai, technológiája és díjszabása. A tengeri fuvarozás és szállítmányozás nemzetközi és hazai egyezményei/szabályai, technológiája és díjszabása. A légi fuvarozás és szállítmányozás nemzetközi és hazai egyezményei/szabályai, technológiája és díjszabása. A kombinált fuvarozás és szállítmányozás nemzetközi és hazai egyezményei/szabályai, technológiája és díjszabása. A gyűjtőfuvarozás és -szállítmányozás nemzetközi és hazai egyezményei/szabályai, technológiája és díjszabása.</t>
  </si>
  <si>
    <t>Mode-specific knowledge of freight forwarding. International and domestic conventions / rules, technology and pricing of freight haulage and forwarding on road. International and domestic conventions / rules, technology and pricing of freight haulage and forwarding on rail. International and domestic conventions / rules, technology and tariffs of freight haulage and forwarding for inland waterway transports. International and domestic conventions / rules, technology and pricing of freight haulage and forwarding of maritime transport and shipping. International and domestic conventions / rules, technology and pricing of freight haulage and forwarding for air transports. International and domestic conventions / rules, technology and pricing for combined freight transports. International and domestic conventions / rules, technology, and pricing for groupage freight transports.</t>
  </si>
  <si>
    <t>A hallgatók szakmai érdeklődésük szerinti aktuális fuvarozási-szállítmányozási témákban önállóan eseteket dolgoznak fel, tanulmányoznak, és kritikusan értékelnek.</t>
  </si>
  <si>
    <t>Students process, investigate, and critically evaluate individual case study reports on current freight forwarding topics according to their own expert interests.</t>
  </si>
  <si>
    <t>1. ismeri az alágazatspecifikus nemzeti és nemzetközi árufuvarozás és szállítmányozás alapvető fogalomrendszerét és jogszabályi kereteit (L:T2,T6,T8,T9)
2. szállítási módonként felismeri az általános és a különleges árutovábbítás feladatainak szervezésében és végrehajtásában mutatkozó különbségeket (K:T10;L:T2,T9)
3. tudja a módspecifikus díjszabásokhoz és paritásokhoz kötődő fogalmakat (L:T2,T6,T9)
4. megérti az intermodális szállítási láncok, valamint a gyűjtőrendszerű árutovábbítás területeihez kapcsolódó kifejezéseket és végrehajtási szabályokat (L:T2,T8,T9)</t>
  </si>
  <si>
    <t>1. alkalmazza és végrehajtja az alágazatspecifikus árufuvarozási és szállítmányozási feladatokat érintő jogszabályokat (L:K10)
2. módspecifikusan megtervezi és kiszámítja a kivetendő fuvardíjat (L:K1,K11,K13)
3. végiggondolja és megválasztja a fuvarfeladat lebonyolításáhan használandó paritásokat és szállítási módokat (L:K4,K7,K13)
4. javaslatot tesz a szállítási lánc megtervezésésre és a kapcsolódó költségek optimalizálására (L:K1,K2,K4,K7,K13)</t>
  </si>
  <si>
    <t>1. know the basic concepts and legal framework of national and international freight transport and freight forwarding (L:T2,T6,T8,T9)
2. as a mode of transport, recognises the differences in the organisation and performance of general and special transit tasks (K:T10;L:T2,T9)
3. knows the concepts related to mode-specific tariffs and parities (L:T2,T6,T9)
4. understands terms and operational rules related to the areas of intermodal transport chains and groupage (L:T2,T8,T9)</t>
  </si>
  <si>
    <t>1. apply and implement the legislation concerning the sub-sector-specific freight transport and forwarding tasks (L:K10)
2. plan and calculate the freight charges to be levied according to the mode (L:K1,K11,K13)
3. considers and selects the parcels and modes of transport to be used for the transport operation (L:K4,K7,K13)
4. propose a transport chain design and optimise the related costs (L:K1,K2,K4,K7,K13)</t>
  </si>
  <si>
    <t>1. t1,t2,t3,k1,k2,k3,k4
2. t2,t3,t4,k1,k2,k3,k4
3. k2,k3,k4,a1,a2,o1,o2</t>
  </si>
  <si>
    <t xml:space="preserve">1. ismeri a vállalatok marketing stratégiájának felépítését, feladatait (K:T10;L:T9)
2. ismeri a termékösszetétel elemzési módszereket (K:T10;L:T9)
3. tudja a piac elemzésének módszereit (K:T10;L:T9)
</t>
  </si>
  <si>
    <t xml:space="preserve">1. értékeli a piac működését (L:K1)
2. értékeli és menedzseli a vállalatok portfólióját (L:K1,K9,K10,K11)
</t>
  </si>
  <si>
    <t>1. törekszik a képességeinek legjobbját nyújtva, komplex gazdasági jellegű feladatok megoldására (L:A1,A2,A4,A5,A7)
2. munkája során törekszik a komplex problémamegoldásra, mindig több szempont figyelembe vételével (L:A3,A6,A8,A9,A10)</t>
  </si>
  <si>
    <t>1. képes önállóan vagy csapat részeként is gazdasági, marketing problémák színvonalas megoldására (L:O1,O2,O5)
2. felelősséget érez munkája eredménye, színvonala iránt (L:O3,O4)</t>
  </si>
  <si>
    <t xml:space="preserve">1. knows the structure and tasks of the marketing strategy of companies (K:T10;L:T9)
2. knows the methods of product mix analysis (K:T10;L:T9)
3. knows the methods of market analysis (K:T10;L:T9)
</t>
  </si>
  <si>
    <t>1. evaluates the functioning of the market (L:K1)
2. evaluates and manages the portfolio of companies (L:K1,K9,K10,K11)</t>
  </si>
  <si>
    <t>1. strives to the best of his/her abilities to solve complex economic tasks (L:A1,A2,A4,A5,A7)
2. strives to solve complex problems in his/her work, always taking into account multiple aspects (L:A3,A6,A8,A9,A10)</t>
  </si>
  <si>
    <t>1. is able to solve economic and marketing problems independently or as part of a team to a high standard (L:O1,O2,O5)
2. feels responsible for the results and quality of his work (L:O3,O4)</t>
  </si>
  <si>
    <t>Passenger transportation systems</t>
  </si>
  <si>
    <t xml:space="preserve">A személyközlekedési rendszer és az alrendszerek elemzési, értékelési, modellezési, tervezési módszereinek megismerése és elsajátítása, különös tekintettel az újszerű (átmeneti) közlekedési módokra és a módok összekapcsolására, helyettesíthetőségére. A módszerek alkalmazásának gyakorlása adatgyűjtési, elemzési, értékelési és tervezési feladatokon keresztül, figyelembe véve a földrajzi, települési és a szociodemográfiai jellemzőket. </t>
  </si>
  <si>
    <t>To learn and master the methods of analysis, evaluation, modeling, and planning of the passenger transport system and its subsystems, with particular attention to new (transitional) modes of transport and the interconnection and substitutability of modes. To practice the application of the methods through data collection, analysis, evaluation, and planning tasks, taking into account geographical, settlement, and socio-demographic characteristics.</t>
  </si>
  <si>
    <t>Személyközlekedési kereslet jellemzése
Személyközlekedési kínálat jellemzése
Személyközlekedési kereslet-kínálat összerendezése
Személyközlekedési szolgáltatások minősége, intézkedések
Car-sharing rendszerek
Forgalomcsillapítás és parkolás tervezése
Közforgalmú közlekedési szolgáltatás tervezése
Gyalogos és kerékpáros közlekedés tervezése
Ride-sharing rendszerek, sofőrszolgálatok
Taxi közlekedés, „Élmény közlekedés”</t>
  </si>
  <si>
    <t>Characterization of passenger transport demand
Characterization of passenger transport supply
Reconciliation of supply and demand in passenger transport
Quality of passenger transportation services, measures
Car-sharing systems
Planning of traffic calming and parking
Planning of public transport services
Planning of pedestrian and bicycle traffic
Ride-sharing systems, chauffeur services
Taxi service, „Amusement transportation”</t>
  </si>
  <si>
    <t xml:space="preserve">Mérési, elemzési, tervezési eljárások megismerése és készségszintű elsajátítása. Esettanulmányok megimerése vendégelőadók segítségével . Konzultációkkal támogatott, önálló irodalomkutatás, témafeldolgozás; hallgatói kiselőadások tartása. A hallgatók önállóan (és/vagy csoportban) megoldandó (házi) feladatokat kapnak. A feladatok eredményeinek bemutatása. </t>
  </si>
  <si>
    <t>Learning and mastering measurement, analysis, and design procedures at a skill level. Learning about case studies with the help of guest speakers. Independent literature research and topic processing supported by consultations; giving student presentations. Students are given (home) assignments to be solved independently (and/or in groups). Presentation of the results of the assignments.</t>
  </si>
  <si>
    <t>Diasorok, Kövesné dr. Gilicze Éva - dr. Debreczeni Gábor - dr. Csiszár Csaba: Személyközlekedés jegyzet (2015), Csaba Csiszár – Bálint Csonka – Dávid Földes (2019): Innovative Passenger Transportation Systems (book)</t>
  </si>
  <si>
    <t>1. zárthelyi dolgozat
2. zárthelyi dolgozat
3. feladat_1
4. feladat_2
5. feladat_3
6. feladat_3 eredményeinek bemutatása</t>
  </si>
  <si>
    <t>1. midterm
2. midterm
3. home assignment_1
4. home assignment_2
5. home assignment_3
6. home assignment_3_presentation of results</t>
  </si>
  <si>
    <t>1. ZH_1
2. ZH_2
3. HF_1
4. HF_2
5. HF_3
6. HF_3_B</t>
  </si>
  <si>
    <t>1. 12,5 %
2. 12,5 %
3. 10 %
4. 5 %
5. 5 %
6. 5 %</t>
  </si>
  <si>
    <t>1. t1, t2, k2, a1, a2, a3
2. t1, t2, k2, a1, a2, a3
3. t1, t2, t3, t4, k1, k3, k4, a1, a2, a3, o1
4. t1, t2, t3, t4, k1, k3, k4, a1, a2, a3, o1
5. t1, t2, t3, t4, k1, k3, k4, a1, a2, a3, o1
6. k4, a1</t>
  </si>
  <si>
    <t>félévközi aláírás megszerzése, ha az összes zárthelyi sikeres, a feladatok beadásra és elfogadásokra került, valamint a vendégelőadásokon való részvétel teljesült</t>
  </si>
  <si>
    <t xml:space="preserve">mid-semester ‘signature’ is obtained if all the midterms are passed, and the assignments are submitted and accepted, and attendance on guest lectures is completed. </t>
  </si>
  <si>
    <t>1. Átfogó ismeretekkel rendelkezik a globális társadalmi és gazdasági folyamatokról. (T2)
2. Ismeri és érti a közlekedés és szállítás területen alkalmazott megoldások tulajdonságait, alkalmazási területeit; tervezésének és kutatásának módszertanát, eszközrendszerét. (T3,T7)
3. Ismeri és értő módón felhasználja a közlekedési és szállítási területhez kapcsolódó információs és kommunikációs technológiákat. (T5)
4. Ismeri a kutatáshoz vagy tudományos munkához szükséges, széles körben alkalmazható problémamegoldó technikákat. (T8)</t>
  </si>
  <si>
    <t>1. Képes a közlekedési és szállítási rendszerek és folyamatok megvalósítása során gyűjtött információk feldolgozására és rendszerezésére, elemzésére, következtetések levonására és az összefüggések feltárására, valamint az információs rendszerek továbbfejlesztésére. (K4,K10)
2. Képes integrált ismeretek alkalmazására a közlekedési és szállítási folyamatok, a folyamatokat megvalósító járművek, a folyamatelmélet, valamint a kapcsolódó informatika szakterületeiről. (K6) 
3. Képes a közlekedés területén kreatív problémakezelésre és összetett feladatok rugalmas megoldására innovatív ötletek felhasználásával. (K7,K14)
4. Képes arra, hogy kutatást végezzen és  hogy szakterületén anyanyelvén és legalább egy idegen nyelven publikációs tevékenységet és tárgyalásokat folytasson. (K5,K13)</t>
  </si>
  <si>
    <t xml:space="preserve">1. Nyitott és fogékony a közlekedés és szállítás szakterületen zajló szakmai, technológiai fejlesztés és innováció megismerésére és elfogadására, hiteles közvetítésére. (A1,A2)
2. Törekszik a közlekedéssel és szállítással összefüggő új módszerek és eszközök fejlesztésében való közreműködésre, a széleskörű látásmódra és a többféle mód összekapcsolására. (A4,A9,A10)
3. Törekszik arra, hogy a munkáját rendszerszemléletű és folyamatorientált gondolkodásmód alapján, komplex megközelítésben végezze figyelembe véve a fenntarthatósági és gazdasági szempontokat. (A6,A7)
</t>
  </si>
  <si>
    <t>1. Felelősséggel viseltetik a fenntarthatóság, az egészségvédelem és a környezettudatosság terén, döntései során ezeket a szempontokat figyelembe veszi. (O3,O4)</t>
  </si>
  <si>
    <t>1. Has comprehensive knowledge of global social and economic processes. (T2)
2. Knows and understands the properties and application areas of solutions applied in the field of transport and transportation; the methodology and tools of their design and research. (T3,T7)
3. Knows and understands the information and communication technologies related to the field of transport and transportation. (T5)
4. Knows the widely applicable problem-solving techniques necessary for research or scientific work. (T8)</t>
  </si>
  <si>
    <t>1. Able to process and systematize information collected during the implementation of transport and transportation systems and processes, analyze, draw conclusions and explore relationships, and further develop information systems. (K4,K10)
2. Able to apply integrated knowledge of transport and transportation processes, vehicles implementing processes, process theory, and related fields of informatics. (K6)
3. Able to creatively handle problems in the field of transport and to flexibly solve complex tasks using innovative ideas. (K7,K14)
4. Able to conduct research and to conduct publication activities and negotiations in their field of expertise in their native language and at least one foreign language. (K5,K13)</t>
  </si>
  <si>
    <t>1. Open and receptive to learning about and accepting professional, technological development and innovation in the field of transport and transportation, and authentically conveying it. (A1,A2)
2. Strives to contribute to the development of new methods and tools related to transport and transportation, to have a broad perspective and to connect multiple modes. (A4,A9,A10)
3. Strives to carry out his/her work based on a systems and process-oriented mindset, in a complex approach, taking into account sustainability and economic aspects. (A6,A7)</t>
  </si>
  <si>
    <t>1. They are responsible for sustainability, health protection and environmental awareness, and take these aspects into account in their decisions. (O3,O4)</t>
  </si>
  <si>
    <t>1. t1,t2,k2,a1,a2,a3</t>
  </si>
  <si>
    <t>Dr. Béda Péter</t>
  </si>
  <si>
    <t>beda.peter@kjk.bme.hu</t>
  </si>
  <si>
    <t>Dr. Béda Péter, Devecz János</t>
  </si>
  <si>
    <t>A kontinuum mechanika és a végeselemes módszer elvi alapjainak megismerése</t>
  </si>
  <si>
    <t>Understanding the principles of the continuum mechanics and the finite element method</t>
  </si>
  <si>
    <t xml:space="preserve">A kontinuum mechanika alapjai. Az alakváltozás leírása. Belső erőrendszer és mozgásegyenletek. A rugalmas test. Approximációs módszerek alapjai. Véges elem módszer mechanikai alapjai. </t>
  </si>
  <si>
    <t>Csoportos projekt feladat az aktuális előadás témákból. Mintapéldák, projekt konzultáció.</t>
  </si>
  <si>
    <t>Team project from the current lecture topics. Examples, project consultation.</t>
  </si>
  <si>
    <t>Csoportos projekt feladat szoftverekkel az aktuális előadás témákból. Szoftveres mintapéldák, szimuláció.</t>
  </si>
  <si>
    <t>Team project using software from the current lecture topics. Guided exercises, simulation.</t>
  </si>
  <si>
    <t xml:space="preserve">1.  Érti és széles körűen tudja alkalmazni a járművek és mobil gépek szakterület kidolgozott elméleteit, összefüggéseit és az ezeket felépítő terminológiákat. (T3)
2. Részletekbe menően ismeri és érti a műszaki szakterület ismeretszerzési, adatgyűjtési módszereit, azok etikai korlátait és problémamegoldó technikáit. (T5)
3. Ismeri és érti a számítógépes modellezés és szimuláció jármű és mobil gép szakterülethez kapcsolódó eszközeit és módszereit. (T10)
</t>
  </si>
  <si>
    <t xml:space="preserve">1. Képes az adott műszaki szakterület elméleteit és az azokkal összefüggő terminológiát a problémák megoldásakor innovatív módon alkalmazni. (K2)
2. Képes a járművek és mobil gépek területen alkalmazott módszerek vizsgálatára és elemzésére, a vizsgálati eredmények értékelésére és dokumentálására. (K3)
3. Képes a jármű- és mobil gép rendszerek és folyamatok megvalósítása során gyűjtött információk feldolgozására, rendszerezésére, elemzésére, következtetések levonására. (K4)
4. Képes a jármű- és mobil gép rendszerek tervezésében, megvalósításában és üzemeltetésében használatos eljárások, modellek, információs technológiák alkalmazására és azok továbbfejlesztésére. (K10)
</t>
  </si>
  <si>
    <t>1. Nyitott és fogékony a járművek és mobil gépek szakterületen zajló szakmai, technológiai fejlesztés és innováció megismerésére és elfogadására, hiteles közvetítésére. (A1)
2. Törekszik a járművekkel és mobil gépekkel összefüggő új módszerek és eszközök fejlesztésében való közreműködésre. Hivatástudata elmélyült. (A3)</t>
  </si>
  <si>
    <t>1. Szakmai feladatainak megoldása során kezdeményezően lép fel, és önállóan választja ki és alkalmazza a releváns problémamegoldási módszereket. (O1)</t>
  </si>
  <si>
    <t xml:space="preserve">1. Understands and applies a wide range of theories, contexts and terminology in the field of vehicles and mobile machines.(T3)
2. Knows and understands in detail the knowledge acquisition and data collection methods, their ethical limitations and problem-solving techniques in the technical field.(T5)
3. Knows and understands the tools and methods of computer modelling and simulation related to vehicle and mobile machines. (T10)
</t>
  </si>
  <si>
    <t xml:space="preserve">1. Able to apply the theories and related terminology of a given technical domain in an innovative way to solve problems. (K2)
2. Able to test and analyse methods in the field of vehicles and mobile machines, and to evaluate and document test results . (K3)
3. Able to process, organise, analyse and draw conclusions from information collected during the implementation of vehicle and mobile machinery systems and processes. (K4)
4. Able to apply and develop procedures, models and information technologies used in the design, implementation and operation of vehicle and mobile machinery systems. (K10)
</t>
  </si>
  <si>
    <t>1. Open and receptive to learning about, adopting and authentically communicating professional, technological development and innovation in the field of vehicles and mobile machines. (A1)
2. Seeks to contribute to the development of new methods and tools related to vehicles and mobile machines. Has deep sense of vocation. (A3)</t>
  </si>
  <si>
    <t>1. Takes initiative in solving professional problems and independently selects and applies relevant problem-solving methods. (O1)</t>
  </si>
  <si>
    <t>The tests and the homeworks written during the semester are evaluated by a point system, the sum of which results in the semester points.
The conditions for obtaining a semester signature:
- attendance of 70% of the practice classes;
- each homework is submitted and accepted;
- the sum of the homework and test points reaches 40% of the total.</t>
  </si>
  <si>
    <t>Jeles 80-100%
Jó 68-79%
Közepes 54-67%
Elégséges 40-53%
Elégtelen 0-39%</t>
  </si>
  <si>
    <t>Excellent 80-100%
Good 68-79%
Satisfactory 54-67%
Pass 40-53%
Fail 0-39%</t>
  </si>
  <si>
    <t xml:space="preserve">The basics of continuum mechanics. Description of deformation. Internal forces and equations of motion. The elastic body. Basics of approximation methods. Mechanical fundamentals of finite element method. </t>
  </si>
  <si>
    <t>1. vizsga</t>
  </si>
  <si>
    <t>1. exam</t>
  </si>
  <si>
    <t>1. t1,t2,t3,k1,k2,k3,k4,a1,a2,o1</t>
  </si>
  <si>
    <t>Egyetlen pótzárthelyi azoknak, akik a rendeset nem írták meg.</t>
  </si>
  <si>
    <t>One retake test for those who did not make the test.</t>
  </si>
  <si>
    <t>Élettartam tervezés statisztikai alapjai</t>
  </si>
  <si>
    <t>Statistical basics of lifetime planning</t>
  </si>
  <si>
    <t>Végeselem módszer alapjai</t>
  </si>
  <si>
    <t>Basics of finite element method</t>
  </si>
  <si>
    <t>Élettartamra méretezés analitikus módszerei</t>
  </si>
  <si>
    <t>Analythical methods of lifetime planning</t>
  </si>
  <si>
    <t>Élettartamra méretezés numerikus módszerei</t>
  </si>
  <si>
    <t>Numerical methods of lifetime planning</t>
  </si>
  <si>
    <t>Tervezéselméleti ismeretek</t>
  </si>
  <si>
    <t>Design theory</t>
  </si>
  <si>
    <t>Méréstechnika és adatfeldolgozás</t>
  </si>
  <si>
    <t>Measurement methods and data processing</t>
  </si>
  <si>
    <t>Dr. Lovas László</t>
  </si>
  <si>
    <t>lovas.laszlo@kjk.bme.hu</t>
  </si>
  <si>
    <t>Dr. Lovas László, Dr. Sipos Tibor</t>
  </si>
  <si>
    <t>Dr. Lovas László, Dr. Béda Péter, Devecz János</t>
  </si>
  <si>
    <t>Az élettartam tervezéshez szükséges statisztikai alapok megszerzése</t>
  </si>
  <si>
    <t>Getting the basic statistical knowledge for lifetime computation</t>
  </si>
  <si>
    <t>Matematikai statisztika alapjai: változó, eloszlás, sűrűség. Hipotézis vizsgálat. Lineáris regresszió, variancia analízis. 
Valószínűség számítás alapjai: valószínűségi változó fogalma. Várható érték, szórás. 
Gyakorlati eloszlások típusai. Valószínűségi folyamat fogalma. Realizáció, peremeloszlás.</t>
  </si>
  <si>
    <t>Basics of mathematical statistics: variables, distribution, density. Hypothesis testing. Linear regression, variance analysis. 
Basics of probability calculation: concept of probability variable. Expected value, standard deviation. 
Types of practical distributions. Concept of probability process. Realization, marginal distribution.</t>
  </si>
  <si>
    <t>Feladat megoldás szoftverekkel az aktuális előadás témákból. Házi feladatok egyéni munkában.</t>
  </si>
  <si>
    <t>Problem solving with software from the current lecture topics. Individual homework.</t>
  </si>
  <si>
    <t>Előadás diasorok, írásos jegyzet</t>
  </si>
  <si>
    <t>Presentation slides, lecture notes</t>
  </si>
  <si>
    <t>A végeselemes módszer gyakorlati alapjainak megszerzése</t>
  </si>
  <si>
    <t>Learning the practical basics of the finite element method</t>
  </si>
  <si>
    <t xml:space="preserve">Mechanikai alapok. Anyagjellemzők szívós és rideg anyag esetére. Polimer anyagjellemzők. Egyenértékű feszültség és alkalmazása. Folyási kritériumok. 
Statikus végeselemes modell szerkezete. Időfüggő modell fajták, kontakt modell.
Optimálási folyamat felépítése, fajtái, működése. </t>
  </si>
  <si>
    <t>Basics of Mechanics. Material properties for tough and brittle materials. Polymer material properties. Equivalent stress and its application. Plasticity criteria. 
Static finite element model structure. Time dependent model types, contact model.
Optimization process structure, types, algorithm.</t>
  </si>
  <si>
    <t>Csoportos projekt feladat szoftverekkel az aktuális előadás témákból: végeselemes modell elemzése. Mintapéldák, projekt konzultáció.</t>
  </si>
  <si>
    <t>Team project using software from the current lecture topics: finite element model analysis. Examples, project consultation.</t>
  </si>
  <si>
    <t>1. Nyitott és fogékony a járművek és mobil gépek szakterületen zajló szakmai, technológiai fejlesztés és innováció megismerésére és elfogadására, hiteles közvetítésére. (A1)
2. Felvállalja a műszaki szakterülethez kapcsolódó szakmai és etikai értékrendet. (A2)</t>
  </si>
  <si>
    <t>1. Open and receptive to learning about, adopting and authentically communicating professional, technological development and innovation in the field of vehicles and mobile machines. (A1)
2.  Adopts professional and ethical values related to the technical field. (A2)</t>
  </si>
  <si>
    <t>Az élettartam tervezéshez szükséges analitikus módszerek megismerése</t>
  </si>
  <si>
    <t>Learning the analytical methods needed for lifetime computation</t>
  </si>
  <si>
    <t xml:space="preserve">Nagyciklusú kifáradás. Wöhler görbe alapok. Smith és Haigh diagram alkalmazása. Kifáradás összetett igénybevétel esetén. 
Méretezés 90% feletti megbízhatóságra. 
Kisciklusú kifáradás. Méretezés helyi nyúlás alapján. </t>
  </si>
  <si>
    <t>High-cycle fatigue. Basics of Wöhler curve. Smith and Haigh diagram application. Fatigue under complex load. 
Design for reliability above 90%. 
Low cycle fatigue. Lifetime computation based on local elongation.</t>
  </si>
  <si>
    <t>Csoportos projekt feladat szoftverekkel az aktuális előadás témákból: kifáradási modell elemzése. Számítási eredmények különböző szoftverek esetén. Mintapéldák, projekt konzultáció.</t>
  </si>
  <si>
    <t>Team project using software from the current lecture topics: fatigue model analysis. Computation results of different softwares. Examples, project consultation.</t>
  </si>
  <si>
    <t>1. Nyitott és fogékony a járművek és mobil gépek szakterületen zajló szakmai, technológiai fejlesztés és innováció megismerésére és elfogadására, hiteles közvetítésére. (A1)</t>
  </si>
  <si>
    <t>1. Open and receptive to learning about, adopting and authentically communicating professional, technological development and innovation in the field of vehicles and mobile machines. (A1)</t>
  </si>
  <si>
    <t>Az élettartam tervezéshez szükséges numerikus módszerek megismerése</t>
  </si>
  <si>
    <t>Learning the numerical methods needed for lifetime computation</t>
  </si>
  <si>
    <t xml:space="preserve">Kifáradás szimuláció elméleti alapjai. Modern végeselemes technikák: kondenzált modell alkalmazása, nem lineáris modell paraméterek, nem lineárisan leírható modellek. </t>
  </si>
  <si>
    <t>Theoretical basics of fatigue simulation. Modern finite element techniques: condensed model applications, non-linear model parameters, non-linearly describable models.</t>
  </si>
  <si>
    <t>Csoportos projekt feladat szoftverekkel az aktuális előadás témákból: kifáradási modell elemzése. CAD modell konstrukció finomítása a számítási eredmények visszacsatolásával. Mintapéldák, projekt konzultáció.</t>
  </si>
  <si>
    <t>Team project using software from the current lecture topics: fatigue model analysis. CAD model modification based on feedback from computation results. Examples, project consultation.</t>
  </si>
  <si>
    <t>Az élettartam tervezéshez szükséges tervezéselméleti ismeretek megszerzése</t>
  </si>
  <si>
    <t>Learning the design theory background needed for lifetime computation</t>
  </si>
  <si>
    <t>Tervezés gyengén definiált követelmények alapján. Tervezési folyamat elmélete a követelményjegyzéktől a tervrajz szintig. 
Törésmechanikai alapok.</t>
  </si>
  <si>
    <t>Design based on weakly defined requirements. Theory of the design process from requirements specification to the part drawing level. 
Basics of fracture mechanics.</t>
  </si>
  <si>
    <t>Csoportos projekt feladat az aktuális előadás témákból: követelményjegyzék, funkcióstruktúra, főterv. Mintapéldák, projekt konzultáció.</t>
  </si>
  <si>
    <t>Team project using software from the current lecture topics: list of requirements, function structure, main plan. Examples, project consultation.</t>
  </si>
  <si>
    <t>1. Nyitott és fogékony a járművek és mobil gépek szakterületen zajló szakmai, technológiai fejlesztés és innováció megismerésére és elfogadására, hiteles közvetítésére. (A1)
2. Törekszik arra, hogy a munkáját rendszerszemléletű és folyamatorientált gondolkodásmód alapján komplex megközelítésben végezze. (A6)</t>
  </si>
  <si>
    <t>1. Szakmai feladatainak megoldása során kezdeményezően lép fel, és önállóan választja ki és alkalmazza a releváns problémamegoldási módszereket. (O1)
2. Döntéseit körültekintően, más szakterületek (elsősorban jogi, közgazdasági, energetikai és környezetvédelmi) képviselőivel konzultálva, önállóan hozza meg, teljes felelősségvállalással. (O2)</t>
  </si>
  <si>
    <t>1. Open and receptive to learning about, adopting and authentically communicating professional, technological development and innovation in the field of vehicles and mobile machines. (A1)
2. Strives to work in a complex approach based on a systems and process-oriented mindset. (A6).</t>
  </si>
  <si>
    <t>1. Takes initiative in solving professional problems and independently selects and applies relevant problem-solving methods. (O1)
2. Decides carefully, in consultation with other disciplines (in particular legal, economic, energy and environmental), independently and with full responsibility. (O2)</t>
  </si>
  <si>
    <t>Méréstechnikai és adatfeldolgozási ismeretek megszerzése</t>
  </si>
  <si>
    <t>Learning the measurement techniques and data processing needed for lifetime computation</t>
  </si>
  <si>
    <t>Mért adat feldolgozási eljárásai: egy és két paraméteres eljárások, rain-flow eljárás. 
Frekvencia tartomány vizsgálat, 
Károsodási paraméterek, károsodás vizsgálata</t>
  </si>
  <si>
    <t>Data processing: one and two parameter procedures, rain-flow procedure. 
Frequency domain analysis.
Damage parameters, damage analysis.</t>
  </si>
  <si>
    <t>Csoportos projekt feladat az aktuális előadás témákból: adatfeldolgozás. Mintapéldák, projekt konzultáció.</t>
  </si>
  <si>
    <t>Team project using software from the current lecture topics: data processing. Examples, project consultation.</t>
  </si>
  <si>
    <t xml:space="preserve">Összevont pótzárthelyi a zárthelyik együttes anyagából. </t>
  </si>
  <si>
    <t>Combined retake test from the topics of all the midterm tests.</t>
  </si>
  <si>
    <t>Dr. Szalay Zsolt</t>
  </si>
  <si>
    <t>szalay.zsolt@kjk.bme.hu</t>
  </si>
  <si>
    <t>Dr. Szalay Zsolt, Fodor Károly, Domina Ádám, Cserni Márton, Tóth Szilárd Hunor</t>
  </si>
  <si>
    <t>A tantárgy célja,  hogy átfogó ismereteket nyújton az ADAS funkciók tervezésével kapcsolatos problémakörök tekintetében. Ismeretet és a laborokon keresztül tapasztalat gyűjtése az egyes ADAS funkciók felépítésének és működésének kulcs problémáival kapcsolatban.</t>
  </si>
  <si>
    <t>The aim of the course is to provide comprehensive knowledge regarding the challenges related to the design of ADAS functions. Through lectures and laboratory sessions, students gain both theoretical understanding and practical experience with the key issues concerning the structure and operation of various ADAS functions.</t>
  </si>
  <si>
    <t>Önvezető járműirányítási rendszerek</t>
  </si>
  <si>
    <t>Advanced Driving Assistant Systems</t>
  </si>
  <si>
    <t>A laborok során a hallgatónak lehetősége nyílik az előadáson bemutatott módszerek implementálására. Az implementációk paramétereinek változtatásával megtapasztalhatja azok hogyan befolyásolják az algoritmusok eredményeit.</t>
  </si>
  <si>
    <t>During the laboratory sessions, the methods introduced in the lectures are implemented. Students can experiment with the parameters and examine their influence.</t>
  </si>
  <si>
    <t>jegyzetek</t>
  </si>
  <si>
    <t>notes</t>
  </si>
  <si>
    <t>MS Teamsen keresztül egyeztett időpontban adott oktatóval</t>
  </si>
  <si>
    <t>With a specific instructor at an agreed time via MS teams</t>
  </si>
  <si>
    <t>1. Felelősséget vállal az elvégzett munkájára</t>
  </si>
  <si>
    <t>1. takes responsibility for the work done</t>
  </si>
  <si>
    <t>1. D</t>
  </si>
  <si>
    <t>1. Exam</t>
  </si>
  <si>
    <t>50%-61%: elégséges
62-74%: közepes
75%-87%: jó
88%-100%: jeles</t>
  </si>
  <si>
    <t>50%-61%: pass
62-74%: satisfactory
75%-87%: good
88%-100%: excellent</t>
  </si>
  <si>
    <t>1. Zárthelyi dolgozat</t>
  </si>
  <si>
    <t>1. Midterm test</t>
  </si>
  <si>
    <t>A zárthelyi dolgozat sikeres (min. elégséges szintű) megírása.</t>
  </si>
  <si>
    <t>Passing the midterm test.</t>
  </si>
  <si>
    <t>According to CoS.</t>
  </si>
  <si>
    <t>TVSz szerint.</t>
  </si>
  <si>
    <t>A zárthelyi dolgozat egyszer pótolható.</t>
  </si>
  <si>
    <t>The midterm test can be retaken once.</t>
  </si>
  <si>
    <t>Dr. Pethő Zsombor</t>
  </si>
  <si>
    <t>petho.zsombor@kjk.bme.hu</t>
  </si>
  <si>
    <t>Dr. Pethő Zsombor, Dr. Szalay Zsolt, Dr. Török Árpád, Dr. Bokor László (VIK), Jakab Tivadar (VIK), Kazár Tamás Márton</t>
  </si>
  <si>
    <t>Bevezető előadás – Intelligens közlekedési rendszerek (ITS)
Bevezetés a járműkommunikációba
A V2X napjainkban: szabványosítási szervezetek és tevékenységek
V2X architektúrák
Szabványos V2X hálózati és szállítási megoldások
Szabványos V2X biztonsági és adatvédelmi megoldások
Járművön belüli hálózati kommunikációs protokollok
ECU-k működése és felépítése, ECU szintű kommunikáció
Járművön belüli hálózatok kiberbiztonsága
Járművön belüli hálózatok diagnosztikája
Funkcionális biztonság</t>
  </si>
  <si>
    <t xml:space="preserve">Introductory course - Intelligent Transportation System
Introduction to vehicle communication
V2X nowadays: standardization organizations and activities
V2X architectures
Standard V2X network and transport solutions
Standard V2X security and privacy protection
In-vehicle network communication protocols
ECUs operation and structure, ECU-level communication
In-vehicle network cybersecurity
In-vehicle network diagnostics
Functional Safety </t>
  </si>
  <si>
    <t>A tantárgyhoz tartozó laboratóriumi gyakorlatok célja, hogy gyakorlati tapasztalatot nyújtsanak a járműkommunikációs rendszerek alapvető aspektusaiban és azok integrációjában az intelligens közlekedési rendszerekbe. Hat laborfoglalkozás során a hallgatók gyakorlati készségeket sajátítanak el a hálózati kommunikáció, protokollelemzés, biztonság és diagnosztika területén.</t>
  </si>
  <si>
    <t>The laboratory practices for this course are designed to provide hands-on experience with essential aspects of vehicle communication systems and their integration within intelligent transportation systems. Through six focused sessions, students will develop practical skills in network communication, protocol analysis, security, and diagnostics.</t>
  </si>
  <si>
    <t>Előadás, jegyzetek, könyvek</t>
  </si>
  <si>
    <t xml:space="preserve">Lecture materials, course notes, books </t>
  </si>
  <si>
    <t>A tantárgy célja, hogy átfogó ismereteket nyújtson a járműkommunikációs rendszerekről, különös tekintettel a klasszikus és magasan automatizált járművek kommunikációs technológiáira. A tantárgy biztosítja a szükséges elméleti alapokat és gyakorlati készségeket, amelyek elengedhetetlenek a modern járműkommunikációs rendszerek megértéséhez, fejlesztéséhez és alkalmazásához.</t>
  </si>
  <si>
    <t>The course aims to provide comprehensive knowledge of vehicle communication systems, focusing on the communication technologies of both conventional and highly automated vehicles. The course provides the necessary theoretical foundations and practical skills essential for understanding, developing, and applying modern vehicle communication systems.</t>
  </si>
  <si>
    <t>1. felelősséget vállal az elvégzett munkájáért</t>
  </si>
  <si>
    <t>1. Takes responsibility for the completed work.</t>
  </si>
  <si>
    <t>Oktatóval emailben egyeztetett időpontban, vagy előadás illetve gyakorlat után.</t>
  </si>
  <si>
    <t>After the lectures or the practices, and in specified time slots previously agreed appoinment.</t>
  </si>
  <si>
    <t>1. Zárthelyi dolgozat
2. Zárthelyi dolgozat
3. Labor feladatok</t>
  </si>
  <si>
    <t>1. Midterm test
2. Midterm test
3. Laboratory exercises</t>
  </si>
  <si>
    <t>1. ZH1
2. ZH2
3. LF</t>
  </si>
  <si>
    <t>1. 40%
2. 40%
3. 20%</t>
  </si>
  <si>
    <t>1. t1-t6,k1-k3
2. t1-t6,k1-k3
3. t1-t6,k1-k3,a1,o1</t>
  </si>
  <si>
    <t>Két félévközi dolgozat (zárthelyi) és laboratgyakorlatok sikeres teljesítése.</t>
  </si>
  <si>
    <t>Successful completion of both midterm tests and all laboratories.</t>
  </si>
  <si>
    <t>A pótlási héten lehetőség van egy laborgyakorlat pótlására, mindkét zárthelyi pótlására és a laborfeladatok késedelmes leadására.</t>
  </si>
  <si>
    <t>In the delayed completion week, it is possible to make up one laboratory exercise, retake both midterm tests and hand in laboratory exercises late.</t>
  </si>
  <si>
    <t>Dr. Török Árpád</t>
  </si>
  <si>
    <t>torok.arpad@kjk.bme.hu</t>
  </si>
  <si>
    <t>Dr. Török Árpád, Dr. Pethő Zsombor, Kazár Tamás Márton</t>
  </si>
  <si>
    <t>tudományos főmunatárs</t>
  </si>
  <si>
    <t>A tantárgy célja, hogy a hallgatók megismerkedjenek a gépjárműiparban, a kutatás-fejlesztés során alkalmazott folyamatokkal, az erre vonatkozó előírásokkal.  A hallgatók betekintést kapnak a fejlesztési folyamatokhoz kapcsolódó, a járműipar által megkövetelt szabványokba, valamint folyamat-modellekbe. A tantárgy keretein belül a hallgatók megismerkedhetnek az egyes folyamaelemekkel, azok felépítésével, illetve összefüggéseikkel. Ezen túlmenően a tantárgy keretein belül a hallgatók megismerkedhetnek a fejlesztést támogató minőségügyi módszerekkel is.</t>
  </si>
  <si>
    <t>The aim of the course is to familiarize students with the processes used in the automotive industry, research and development, and the relevant regulations. Students will gain insight into the standards and process models required by the automotive industry for development processes. Within the framework of the course, students can get acquainted with the individual elements of the flow, their structure and their relationships. In addition, students can learn about quality methods that support development.</t>
  </si>
  <si>
    <t>Tanszéki segédletek</t>
  </si>
  <si>
    <t>Lecture notes</t>
  </si>
  <si>
    <t>A járműfejlesztés során alkalmazott életciklus bemutatása. Minőségbiztosítás a járműfejlesztés során, ellenőrzési pontok és modellek. Termék és folyamatátvizsgálás. Autóipari minősér-menedzsment szabványok, auditok (IATF16949). Szoftver-fejlesztési folyamatok, érettségi modellek (Automotive SPICE). Követelmények kezelése. FMEA alkalmazása a terméktervezés során. Projektmenedzsent. Változás menedzsment. Szoftver fejlesztési folyamatok. Tesztelési folyamatok. Beszállítók minőségellenőrzése. Konfiguráció-menedzsment.</t>
  </si>
  <si>
    <t>Presentation of the life cycle of vehicle development. Quality assurance during vehicle development, control points and models. Product and process testing. Automotive Qualification Management Standards, Audits (IATF16949). Software Development Processes, Graduation Models (Automotive SPICE). Manage your requirements. Application of FMEA in product design. Project management. Change management. Software development processes. Testing processes. Supplier quality control. Configuration management.</t>
  </si>
  <si>
    <t>1. is open to work on a project-based approach
2. is open to work in team</t>
  </si>
  <si>
    <t>1. Zárthelyi dolgozat
2. Önálló feladat</t>
  </si>
  <si>
    <t>1. Midterm test
2. Individual assignment</t>
  </si>
  <si>
    <t>1. ZH
2. ÖF</t>
  </si>
  <si>
    <t>1. t1-t4,k1,k2
2. t1-t4,k1,k2,a1,a2,o1</t>
  </si>
  <si>
    <t>A zárthelyi dolgozat sikeres megírása, a házi feladat bemutatása.</t>
  </si>
  <si>
    <t>Passing the midterm test, presenting the assignment.</t>
  </si>
  <si>
    <t>A zárthelyi dolgozat és az egyéni feladat egyszer-egyszer pótolható.</t>
  </si>
  <si>
    <t>The midterm test can be retaken once, the individual assignment can be resubmitted once.</t>
  </si>
  <si>
    <t>1. Ismeri az alapvető ADAS funkciókat, azok moduláris felépítését, átlátja egy ADAS funkció tervezésének lépéseit. (T3-T6,T8,T9)</t>
  </si>
  <si>
    <t>1. Értékeli egy ADAS funkció fejlesztésének összetettségét, nehézségeit, fő lépéseit. (K2,K3,K5,K8,K13,K15)</t>
  </si>
  <si>
    <t>1. Nyitott  az ADAS funckicók felépítésének és tervezési lépéseinek megértésére. (A1,A2,A5,A6,A8)</t>
  </si>
  <si>
    <t>1. megérti a V2X és a járművön belüli rendszerek hálózati kommunikációját és konfigurációját (T1,T3,T6,T14)
2. ismeri a V2X és a járművön belüli kommunikációs protokolladatok elemzése és értelmezése folyamatát (T3,T14)
3. tisztában van az alapvető alkalmazások fejlesztésével a V2X kommunikációs rendszerekhez (T3,T4,T14)
4. ismeri a kiberbiztonsági intézkedések megvalósításának lépéseit a a járművön belüli hálózatokban (T1,T3,T4,T5,T8)
5. tudja az OBD és UDS diagnosztika végrehajtásának folyamatát, valamint a hibaelhárítást a járművön belüli kommunikációs rendszerekben (T3,T5,T9,T14)
6. tisztában van az autóiparban széles körben használt eszközökkel és szoftverekkel (T4,T6,T8)</t>
  </si>
  <si>
    <t>1. képes alkalmazni a járműfedélzeti kommunikációs protokollokat (K2,K12)
2. képes megfelelő kommunikációs interfészek tervezésére (K3,K5)
3. képes egy adott autonóm járműfunkcióhoz protokollt választani (K1,K8)</t>
  </si>
  <si>
    <t>1. fogékony az új kommunikációs megoldások megértésére (A1,A2,A8)</t>
  </si>
  <si>
    <t>1. ismeri a járműipari kutatás fejlesztési folyamatok szabványos megoldásait, az életciklustervezés, és minőségbiztosítási szempontok figyelembevételével, (T3,T4,T5,T6,T8,T9,T10)
2. ismeri az autóipari minőségmenedzsment szabványokat, (T4,T7,T16)
3. ismeri a projekt- és változásmenedzsment folyamatokat, (T4,T5,T16)
4. ismeri a tesztelési és beszállítóellenőrzési folyamatokat (T4,T7,T16)</t>
  </si>
  <si>
    <t>1. képes egy járműipari fejlesztésbe bekapcsolódni, annak projektstruktúráját megérteni, (K2,K11,K13,K15)
2. képes egy járműipari fejlesztési folyamat projektmenedzsment tervezésére, és végrehajtására (K3,K5,K8,K11,K12,K14)</t>
  </si>
  <si>
    <t>1. nyitott a projektszemléletű megközelítésben történő munkavégzésre, (A1,A3,A6)
2. nyitott a csapatban való tervezésre (A1,A2,A8)</t>
  </si>
  <si>
    <t>1. felelősséget vállal az elvégzett munkájára (O1-O4)</t>
  </si>
  <si>
    <t>1. knows the basic ADAS functions, their modular structure, understands the steps in the design of an ADAS function (T3-T6,T8,T9)</t>
  </si>
  <si>
    <t>1. evaluates the complexity, difficulties and main steps in the development of an ADAS function (K2,K3,K5,K8,K13,K15)</t>
  </si>
  <si>
    <t>1. is open to understand the main concept of how an autonomous driving system function can be built up (A1,A2,A5,A6,A8)</t>
  </si>
  <si>
    <t>1. Understands network communication and its configuration for V2X and in-vehicle systems. (T1,T3,T6,T14)
2. Knows about analyzing and interpreting V2X and in-vehicle communication protocol data. (T3,T14)
3. Gets familiar with developing basic applications for V2X communication systems. (T3,T4,T14)
4. Knows about implementing cybersecurity measures in in-vehicle networks. (T1,T3,T4,T5,T8)
5. Understands how to conduct OBD and UDS diagnostics and troubleshooting for in-vehicle communication systems. (T3,T5,T9,T14)
6. Gains proficiency with tools and software commonly used in automotive industry. (T4,T6,T8)</t>
  </si>
  <si>
    <t>1. Is able to apply in-vehicle communication protocols. (K2,K12)
2. Is able to design appropriate communication interfaces. (K3,K5)
3. Is able to select the appropriate protocol for a specific autonomous vehicle function. (K1,K8)</t>
  </si>
  <si>
    <t>1. Is open to understanding new communication solutions. (A1,A2,A8)</t>
  </si>
  <si>
    <t>1. is familiar with standard solutions for automotive research development processes, taking into account life cycle planning and quality assurance aspects, (T3,T4,T5,T6,T8,T9,T10)
2. knows the automotive quality management standards (T4,T7,T16)
3. know project and change management processes, (T4,T5,T16)
4. is familiar with testing and supplier control processes (T4,T7,T16)</t>
  </si>
  <si>
    <t>1. is able to engage in automotive development, understand its project structure, (K2,K11,K13,K15)
2. is able to design and implement a project management project for automotive development (K3,K5,K8,K11,K12,K14)</t>
  </si>
  <si>
    <t>1. responsible for the work done (O1-O4)</t>
  </si>
  <si>
    <t>Dr. Domina Ádám</t>
  </si>
  <si>
    <t>ügyvivő szakértő</t>
  </si>
  <si>
    <t>domina.adam@kjk.bme.hu</t>
  </si>
  <si>
    <t>A kurzus célja, hogy a hallgatókat megismertesse a közúti járművek modellezésének folyamatával. A tantárgy keretein belül a hallgatók megismerkedhetnek a jármű hossz- és keresztirányú dinamikájának modellezésével, továbbá a gumiabroncsok modellezésével. A tárgy feltételezi az alapvető játműmechanikai ismeretek meglétét.</t>
  </si>
  <si>
    <t>The aim of the course is to familiarize students with the dynamic models of road vehicles. Within the scope of the course, students will be able to familiarize themselves with the various combined longitudinal and lateral vehicle dynamics models, including tire models. The subject assumes the knowledge of the basic mechanics of the vehicle.</t>
  </si>
  <si>
    <t>Előadások prezentációs anyagai, gyakorlatok slidesorai, MATLAB szimulációs anyagok.</t>
  </si>
  <si>
    <t>Presentation materials of lectures and practices, MATLAB modeling files.</t>
  </si>
  <si>
    <t>Járművek stbilitási problémáinak alapjai. Modellezési alapok. Járművek modellezése egynyomú járműmodellel. Gumiabroncsok modellezése. Kétnyomú, négykerekű járműmodell. Brush gumimodell. Pacejka gumimodell.</t>
  </si>
  <si>
    <t>Vehicle behavior and stability issues. Modeling Basics. Modeling solo vehicles with a bike model. Tire models. Two-gauge four-wheeled vehicle model. Tire brush model. The "Magic Formula" tire model.</t>
  </si>
  <si>
    <t>Modellezési alapok. Belsőégésű motor modellezése. Fogaskerék fogkontakt modellezése. Egynyomú biciklimodell építése. Háromállapotú járműmodell építése. Brush és Pacejka gumimodellek. Kétnyomú járműmodell építése. Alulkormányozott és túlkormányozott viselkedés vizsgálata.</t>
  </si>
  <si>
    <t>Modeling basics. Modeling ICE. Gear teeth contact modeling. Bicycle model. Three-state vehicle model. Brush and Pacejka tire models. Four-wheel vehicle models. Evaluating understeer and oversteer.</t>
  </si>
  <si>
    <t>1. ismeri az alapvető járműdinamikai modellezési paradigmákat, a járművek dinamikai viselkedését, azt azokat leíró szakkifejezéseket és jelentésüket, a különböző járműmodelleket, az ún. biciklimodellt, és a pótkocsis járművek biciklimodelljét,a kétnyomtávú járműmodelleket, illetve a pótkocsis leírásukat, tisztában van a jármű-pálya kapcsolat alapvető problémáival, ismeri a különböző kerékmodelleket, a Magic-formulát, a feszes húr, és a korszerű abroncsmodelleket. (T3,T5)</t>
  </si>
  <si>
    <t>1. képes egy megadott járműleírás alapján járműdinamikai modell megalkotására, a járműdinamikai modelleket tervezés során alkalmazni, a megadott járműirányítási feladathoz alkalmas modellt választani, az ismeretei alapján más járműmodellek megismerésére és értő használatára, a jármű-pálya kapcsolat modellezésére speciális környezetben. (K2)</t>
  </si>
  <si>
    <t>1. nyitott az új járműdinamikai modellek használatára, a járműdinamikai és egyéb tudásának együttes alkalmazására, együttműködik hallgató társaival és az oktatókkal a különböző problémák feldolgozásában. (A8)</t>
  </si>
  <si>
    <t>1. önállóan bővíti ismeretanyagát a modellezési informatikai megoldások területén, rendszerszintű gondolkozásban vizsgálja a műszaki feladatokat, felelősen képes egy rábízott dinamikai feladat elvégzésére, amely a munkatársai számára támogatást nyújt.</t>
  </si>
  <si>
    <t>1. is familiar with the basic vehicle dynamics modelling paradigms, the dynamic behaviour of vehicles, the terms describing them and their meanings, the different vehicle models, the so-called "vehicle dynamics models", the so-called "vehicle dynamics models" and the so-called "vehicle dynamics models". (T3,T5)</t>
  </si>
  <si>
    <t>1. can construct a vehicle dynamics model from a given vehicle description, apply vehicle dynamics models in design, select a suitable model for a given vehicle control task, use his/her knowledge to learn about and understand other vehicle models, model vehicle-track interaction in a specific environment (K2)</t>
  </si>
  <si>
    <t xml:space="preserve">1. is open to the use of new vehicle dynamics models, applies his/her knowledge of vehicle dynamics and other knowledge together, cooperates with fellow students and instructors in the processing of different problems (A8) </t>
  </si>
  <si>
    <t>1. independently expands his/her knowledge in the field of modelling IT solutions, examines technical tasks in a systemic way, is able to responsibly carry out an assigned dynamics task, which provides support for his/her colleagues.</t>
  </si>
  <si>
    <t>1. Zárthelyi dolgozat
2. Házi feladat</t>
  </si>
  <si>
    <t>1. Midterm test
2. Homework</t>
  </si>
  <si>
    <t>1. 35%
2. 35%</t>
  </si>
  <si>
    <t>1. t1,k1
2. t1,k1,a1,o1</t>
  </si>
  <si>
    <t>1. Írásbeli vizsga</t>
  </si>
  <si>
    <t>1. Written exam</t>
  </si>
  <si>
    <t>1. 30%</t>
  </si>
  <si>
    <t>A zárthelyi dolgozat sikeres megírása, házi feladat bemutatása.</t>
  </si>
  <si>
    <t>Passing the midterm test, presenting the homework.</t>
  </si>
  <si>
    <t>A zárthelyi dolgozat és a házi feladat egyszer-egyszer pótolható.</t>
  </si>
  <si>
    <t>The midterm test can be retaken once, the homework can be resubmitted once.</t>
  </si>
  <si>
    <t>Dr. Lelkes Márk</t>
  </si>
  <si>
    <t>lelkes.mark@kjk.bme.hu</t>
  </si>
  <si>
    <t>Ács Sándor, Böhm Ádám, Dénes Róbert, Gergely Balázs, Hanó Csaba, Kalincsák Ferenc, Karakas Balázs, Kohnen Laura Hédi, Kotán Sándor, Orbán Ede Gyula, Ónody Attila Károly, Dr. Sipos Tibor, Veres Péter</t>
  </si>
  <si>
    <t>A tantárgyat a magyarországi Bosch csoport fejlesztőközpontjának mérnökei és projektvezetői tartják. A tantárgy célja, hogy a
hallgatókat felkészítse a későbbi projektvezetői feladatok ellátására és projekttagként való aktív munkavégzésre.
A hallgatók megismerkedhetnek a világ vezető autóipari cége által a saját fejlesztéseinél is használt korszerű projektmenedzsment
(innentől: PM) módszerekkel. A tananyag a PM eszközök bemutatása mellett a gyakoribb projektvezetői képességeket is érinti a
különböző témáknál.</t>
  </si>
  <si>
    <t>The course is taught by engineers and project managers from the Bosch Group's development center in Hungary. The course aims to prepare students for future project management tasks and active work as project members. Students will learn about modern project management (hereinafter: PM) methods used by the world's leading automotive company in its own developments. In addition to introducing PM tools, the course also covers more common project management skills in various topics.</t>
  </si>
  <si>
    <t>A hallgatók konkrét iparági példákon keresztül részletesen megismerhetik:
- a különböző PM modelleket
- a PM-tel kapcsolatos alapfogalmakat, definíciókat
- a projekttípusokat (terv-alapú, agilis és hibrid)
- a projekt idő-, költség- és erőforrás terv készítésének alapjait
- a projekt életciklusának főbb szakaszait
- a mintafázis-függő és -független PM aktivitásokat
- néhány, az autóipari projektekben alkalmazott minőségbiztosítási módszert
- a követelmény-menedzsmentet
- a kockázatkezelés alapjait
Az előadások nyelve magyar, az előadások során bemutatott előadásfóliák nyelve angol.</t>
  </si>
  <si>
    <t>Through specific industry examples, students can learn in detail about:
- the different PM models
- the basic concepts and definitions related to PM
- the project types (plan-based, agile and hybrid)
- the basics of preparing a project's time, cost and resource plan
- the main stages of the project life cycle
- the sample phase-dependent and -independent PM activities
- some quality assurance methods applied in automotive projects
- requirements management
- the basics of risk management</t>
  </si>
  <si>
    <t>Előadás diasorok és elektronikus segédlet</t>
  </si>
  <si>
    <t>Presentation slides and electronic aids.</t>
  </si>
  <si>
    <t>Az előadáson tárgyalt ismeretet begyakorlása.</t>
  </si>
  <si>
    <t>Practicing the knowledge of lectures.</t>
  </si>
  <si>
    <t>1. képes: Projektek idő-, költség- és erőforrás tervének készítésére. A megszerzett tudás birtokában egyszerűbb projektek megtervezésére és levezénylésére. A projektekhez szükséges termékek és szolgáltatások beszerzésére. A projektekben előforduló kockázatok elemzésére és kezelésére. Minőségbiztosítási elemek alkalmazására. Projektdokumentáció készítésére. Gördülékeny kommunikációra a projekten belül és kívül. (K6,K12-K14)</t>
  </si>
  <si>
    <t>1. nyitott a csapatmunkára, amely segíti a hatékony együttműködést más szakterületek specialistáival. (A1,A3-A5)</t>
  </si>
  <si>
    <t>1. megszerzett tudását kamatoztatja leendő munkahelyen, projektekben, szakdolgozatban vagy egyéb tudományos tevékenység során.
2. felelősséget vállal a projektek teljes körű vezetéséért, a döntések meghozataláért, a résztvevők munkájának irányításáért.</t>
  </si>
  <si>
    <t>1. knows the following areas: Communication. Stakeholder management. Requirements management. Scope management. WBS (work breakdown structure). Schedule management. Resource management. Cost management. Procurement. Risk management. Integration. Documentation management. Quality assurance.  (T4-T6,T11,T12)</t>
  </si>
  <si>
    <t>1. ismeri az alábbi tudáselemeket: Kommunikáció, Stakeholder menedzsment, Követelmény menedzsment, Scope (magyarul: projekt terjedelem) menedzsment, WBS (magyarul: munkalebontási szerkezet), Időterv menedzsment, Erőforrás menedzsment, Költség menedzsment, Beszerzés, Kockázatkezelés, Integráció, Dokumentáció menedzsment, Minőségbiztosítás. (T4-T6,T11,T12)</t>
  </si>
  <si>
    <t>1. is able to: Prepare time, cost and resource plans for projects. Plan and conduct simpler projects with the acquired knowledge. Purchase products and services required for projects. Analyze and manage risks in projects. Apply quality assurance elements. Prepare project documentation. Communicate fluently within and outside the project. (K6,K12-K14)</t>
  </si>
  <si>
    <t>1. is open to teamwork, which facilitates effective cooperation with specialists from other fields. (A1,A3-A5)</t>
  </si>
  <si>
    <t>1. utilizes the acquired knowledge in future jobs, projects, thesis or other scientific activities.
2. takes responsibility for the full management of projects, making decisions, and directing the work of participants.</t>
  </si>
  <si>
    <t>A zárthelyi dolgozat sikeres megírása, csoportos házi feladat bemutatása.</t>
  </si>
  <si>
    <t>1. Zárthelyi dolgozat
2. Csoportos házi feladat</t>
  </si>
  <si>
    <t>1. Midterm test
2. Team homework</t>
  </si>
  <si>
    <t>Passing the midterm test, presenting the team homework.</t>
  </si>
  <si>
    <t>Dr. Bán Krisztián</t>
  </si>
  <si>
    <t>ban.krisztian@kjk.bme.hu</t>
  </si>
  <si>
    <t>Dr. Bán Krisztián, Dr. Hlinka József, Dr. Markovits Tamás, Dr. Vehovszky Balázs, Bereczki Alexandra</t>
  </si>
  <si>
    <t>A tantárgy célja a járműgyártásban használatos legkorszerűbb anyagok és anyagtechnológiák területéről átfogó és mélyebb ismeretek átadása a hallgatóknak, amelyeket a tervezői gyakorlatban alkalmazhatnak.</t>
  </si>
  <si>
    <t>The course aims to provide comprehensive and deeper knowledge in the field of state-of-the-art structural materials and material technologies to students, which can be applied in their design practice.</t>
  </si>
  <si>
    <t>A tantárgy mélyebb ismereteket nyújt elsősorban a nem vasalapú, járművekben előforduló szerkezeti anyagokkal kapcsolatban. Tárgyalásra kerülnek a korszerű könnyűfém-ötvözetek, elasztomerek, műanyagok, kompozitok és kerámiák. A tárgy részletezi a felsorolt járműszerkezeti anyagok fizikai tulajdonságait, előállítási technológiáit, megmunkálásuk sajátosságait.
A tárgy ismerteti az egyes témákhoz nélkülözhetetlen alapozó ismereteket, mint a termodinamikai stabilitás, metastabilitás, nem egyensúlyi rendszerek, fázisviszonyok hatása az anyag tulajdonságaira, szilárdságnövelés, anyagi kölcsönhatások.
Bemutatásra kerülnek a kompozit és hibrid anyagok sajátosságai, előállítási technológiájuk. A hallgatókat bevezetjük a felületmódosításokkal kapcsolatos jelenségek és technológiák, valamint az additív gyártás (additive manufacturing) technológiai alapjaiba.
A tárgy keretein belül kitérünk a járművek üzemeltetési körülményeihez, ill. a környezetvédelem szempontjaihoz igazodó anyagválasztásra.</t>
  </si>
  <si>
    <t>The course provides a deeper knowledge of non iron-based structural materials applied in vehicle industry. Modern light metal alloys, elastomers, plastics, composites and ceramics are described. The physical properties, production technologies and peculiarities of manufacturing are described in details of the mentioned structural materials of vehicles.
During the course the students are introduced into the basic knowledge necessary for each topic, mentioned above, such as thermodynamic stability, metastability, non-equilibrium systems, the effect of phase relations on material properties, strength enhancement, and material interactions.
The characteristics of composites and hybrid materials and their production technologies are presented. Students are introduced to the technological bases of surface modification phenomena and technologies as well as additive manufacturing.
Within the scope of the course we discuss the aspects of material selection in the consideration of operating conditions of the vehicles and environmental protection.</t>
  </si>
  <si>
    <t>A gyakorlatok az előadások témaköreit hivatottak mélyíteni gyakorlati példák (mérések eredményei, adattáblázatok, technológiák, stb.) értelmezésével, bemutatásával, gyakorlásával, mint egyensúlyi átalakulások, minőségazonossági bizonyítvány, félkész termékek kiválasztása meghatározott kritériumok alapján a fémes és nem fémes alapanyagok köréből, ill. anyagmodell megadása valós anyaghoz anyagvizsgálat alapján.</t>
  </si>
  <si>
    <t>The exercises are intended to deepen the topics of the lectures by interpreting practical examples (measurement results, data tables, technologies, etc.), and solving practical tasks in the topics such as equilibrium transformations, quality certificates, selection of semi-finished products based on specified criteria from metallic and non-metallic raw materials as well as to provide a material model for a real material based on material testing.</t>
  </si>
  <si>
    <t>Lovas Antal (szerk.): Járműanyagok, Typotex Kiadó, 2012., www.tankonyvtar.hu
Lovas (szerk.): Anyagismeret, Typotex, 2011., www.tankonyvtar.hu
Charles Kittel: Bevezetés a szilárdtest-fizikába, Műszaki Könyvkiadó, Budapest 1981.
Verő – Káldor: Fémtan, Tankönyvkiadó, 1996.
Prohászka: Bevezetés az anyagtudományba, Tankönyvkiadó, 1988.
Takács J.(szerk.): Korszerű technológiák a felületi tulajdonságok alakításában; Műegyetemi Kiadó, 2004.
Moodle segédanyagok, és óravázlatok</t>
  </si>
  <si>
    <t>Charles Kittel: Introduction to solid state physics,
Thornton, Calangelo: Fundamentals of engineering materials, Prentice-Hall, Inc. New Jersey, 1985,
Flinn, Trojan: Engineering Materials and Their Applications,
Auxiliary materials and ppt's downloadable from the Moodle system.</t>
  </si>
  <si>
    <t>A félévközi teljesítményértékelés előtt lehetőséget adunk konzultációra, ill. egyedi időpontegyeztetés alapján a hallgatói feladat konzultációjára.</t>
  </si>
  <si>
    <t>We provide an opportunity for consultation before the mid-term assessment or for consultation of student assignments based on individual appointment arrangements.</t>
  </si>
  <si>
    <t>Students prepare a literature research about a topic agreed with the lecturer, from which they have to prepare a written summaries and hand in to the end of the semester, or perform a subtask of the research project of the department. During the semester students have to pass a midterm exam with a result of 50% of the maximum points. The conditions for obtaining the signature are completing the midterm test and completing the assignment.</t>
  </si>
  <si>
    <t>0-&lt;50%: elégtelen,
50-&lt;62%: elégséges,
62-&lt;75%: közepes,
75-&lt;87%: jó,
87-100%: jeles.</t>
  </si>
  <si>
    <t>0-&lt;50%: failed (1),
50-&lt;62%: satisfactory (2),
62-&lt;75%: fair (3),
75-&lt;87%: good (4),
87-100%: excellent (5).</t>
  </si>
  <si>
    <t>A zárthelyi dolgozat két alkalommal pótolható, a feladat pótleadására a pótlási héten van lehetőség.</t>
  </si>
  <si>
    <t>1. Törekszik arra, hogy az egyes tématerületek között az összefüggéseket keresse.
2. Törekszik arra, hogy az előadásokon és gyakorlatokon elhangzottakat önállóan értelmezze, nyitott arra, hogy együtt gondolkodjon az oktatóval és hallgatótársaival.
3. Törekszik az előadásokon és a gyakorlatokon az aktív részvételre.</t>
  </si>
  <si>
    <t>1. Elfogadja a tárgy teljesítéséhez megfogalmazott kereteket, és azon belül önállóan és felelősségteljesen végzi feladatát, igazodva az etikai normákhoz.
2. Felelősséggel alkalmazza a tantárgy során megszerzett ismereteket, tekintettel azok érvényességi korlátjaira.
3. A kiadott feladatot önállóan, a kijelölt feltételeknek és az etikai normáknak megfelelően végzi el.</t>
  </si>
  <si>
    <t>1. Strives to find relationships between the different topics.
2. Strives to interpret independently the curriculum of lectures and practices, to be open to thinking together with the instructor and his / her students.
3. Strives for active participation in lectures and practices.</t>
  </si>
  <si>
    <t>1. Accepts the frameworks for completing the subject, and performs its tasks independently and responsibly, in accordance with ethical norms.
2. Apply responsibly the knowledge acquired during the course with regard to their validity limits.
3. The task is performed independently, according to the designated conditions and ethical norms.</t>
  </si>
  <si>
    <t>1. Ismeri a fémes kötés jellemzőit és azt, hogy milyen szerepe van a tulajdonságok kialakításában.
2. Ismeri hogy a fázisdiagramból leolvasható fázisviszonyok hogyan befolyásolják a tulajdonságokat.
3. Ismeri a metastabilitás fogalmát és típusait. (T3)
4. Ismeri a szilárdságnövelési mechanizmusokat. (T4)
5. Ismeri a könnyűfémek csoportosítását a szövetszerkezeti jellemzők alapján.
6. Ismeri a gyártói minőségazonossági bizonyítvány célját és fontosabb tartalmi elemeit.
7. Ismeri a lemeztermékek technológia szempontjából fontosabb tulajdonságait. (T4)
8. Ismeri a fém-gáz rendszerekben kialakuló fázisviszonyokat.
9. Ismeri a felületmódosítás fogalmát, fontosabb céljait, és a fontosabb eljárásait. (T3)
10. Ismeri a kerámia alapanyagok alkalmazásának előnyeit és hátrányait, a kerámiák fontosabb fizikai tulajdonságait, a kerámia alkatrészek tervezésének fontosabb szempontjait. (T4)
11. Ismeri a korszerű műszaki kerámiák gyártásának fontosabb lépéseit,
12. Ismeri a kompozit anyagok típusait, szerkezeti jellegzetességeit és azok hatását az fizikai tulajdonságokra. (T4)
13. Ismeri a műanyagok és elasztomerek típusait, szerkezeti jellegzetességeit és azok hatását az fizikai tulajdonságokra. (T4)
14. Ismeri az anyagmodellek típusait.
15. Ismeri az additív gyártás fontosabb eljárásait. (T4)</t>
  </si>
  <si>
    <t>1. Knows the characteristics of metallic bonding and what is the role of it in the properties of metallic systems.
2. Knows how the phase relationships which can be read from the phase diagram affect the properties.
3. Knows the concept and types of metastability. (T3)
4. Knows the mechanisms of strength enhancement. (T4)
5. Knows the classification of light metals based on microstructure characteristics.
6. Knows the purpose of the manufacturer's quality certificate and the most important contents of it.
7. Knows the most important properties of sheet products in the point of view of technology. (T4)
8. Knows the phase conditions are formed in metal-gas systems.
9. Knows the concept of surface modification, its main goals, and the most important procedures. (T3)
10. Knows the advantages and disadvantages of using ceramic materials, the major physical properties of ceramics, and the most important aspects of ceramic design. (T4)
11. Knows the most important steps in the manufacturing of modern technical ceramics.
12. Knows the types of composite materials, their structural features and their effect on physical properties. (T4)
13. Knows the types of plastics and elastomers, their structural features and their impact on physical properties. (T4)
14. Knows the types of material models.
15. Knows the main types of additive manufacturing processes. (T4)</t>
  </si>
  <si>
    <t>1. Képes átlátni és megmagyarázni az összefüggést biner rendszerek fázisdiagramja és fizikai tulajdonságai között.
2. Képes átlátni és megmagyarázni, hogy a metastabilitások fajtái hogyan függenek össze a szilárdságnövelés lehetőségeivel.
3. Képes átlátni és megmagyarázni, hogy milyen összefüggés van a szilárdságot növelő mechanizmusok és az egyensúlyi fázisviszonyok (diagramok alakja) között.
4. Képes egy tetszőleges gyártói minőségazonossági bizonyítvány értelmezésére. (K2)
5. Képes egy lemezalakítási technológiából megadott alakváltozások alapján lemez alapanyag kiválasztására.
6. Képes egy felületi tulajdonság eléréséhez felületmódosító eljárást javasolni, elemezni a megvalósíthatóságát, előnyeit és korlátait. (K6)
7. Képes egy szakítóvizsgálat eredményeit felhasználva egy rugalmas-képlékeny anyagmodellt megadni. (K2)
8. Képes egy meghatározott témában egy fókuszkérdésre irodalmat gyűjteni, és az alapján egy összefoglaló anyagot összeállítani. (K2,K6)</t>
  </si>
  <si>
    <t>1. Able to see and explain the relationship between the phase diagram and the physical properties of binary systems.
2. Able to see and explain how the types of metastability are related to the possibilities of strength enhancement.
3. Able to see and explain the relationship between the strength-enhancing mechanisms and the equilibrium phase conditions (shape of the diagrams).
4. Capable of interpreting any manufacturer's quality certificate. (K2)
5. Able to select a sheet material based on the deformations given by a sheet forming technology.
6. Able to propose a surface modification method to achieve a surface property, analyze its feasibility, advantages and limitations. (K6)
7. Able to determine a flexible-plastic model by using the results of a tensile test. (K2)
8. Able to collect literature on a specific topic and compile a summary based on it. (K2,K6)</t>
  </si>
  <si>
    <t>4,7,9,12,13</t>
  </si>
  <si>
    <t>1. Zárthelyi dolgozat
2. Hallgatói feladat</t>
  </si>
  <si>
    <t>1. Midterm test
2. Student assignment</t>
  </si>
  <si>
    <t>1. 0%
2. 50%</t>
  </si>
  <si>
    <t>1. IRV</t>
  </si>
  <si>
    <t xml:space="preserve">1. t1-t11,k1-k6
2. a1-a3,o1-o3
</t>
  </si>
  <si>
    <t>1. t1-t15,k1-k8</t>
  </si>
  <si>
    <t>A hallgatók az előadóval egyeztetett, személyre szabott témákban szakirodalom-kutatást végeznek, ebből írásbeli összefoglalót készítenek, és a félév végéig beadnak, vagy tanszéki kutatásokban részfeladatot oldanak meg. A zárthelyi akkor felel meg a követelményeknek, ha a rá adható pontszám az elérhető összes pontszám legalább 50%-át eléri (megfelelt). Az aláírás megszerzésének, ill. a vizsgára bocsátás feltétele a „megfelelt” minősítésű zárthelyi dolgozat és a feladat elégségesre teljesítése.</t>
  </si>
  <si>
    <t>The midterm exam can be substituted twice, the supplementation of the written work is possible during the delayed completion week.</t>
  </si>
  <si>
    <t>Dr. Nyerges Ádám</t>
  </si>
  <si>
    <t xml:space="preserve">nyerges.adam@kjk.bme.hu </t>
  </si>
  <si>
    <t>Virt Márton, Dr. Nyerges Ádám, Dr. Harth Péter, Dr. Szabó Bálint, Tollner Dávid, Dr. Hanula Barna</t>
  </si>
  <si>
    <t>A tárgy célja hallgatót megismertetni egy mérnöki projekt megszervezésével, időtervének kialakításával egy példa tervezési feladaton keresztül.</t>
  </si>
  <si>
    <t>The aim of the course is to introduce students to the organization and scheduling of an engineering project through an example design task.</t>
  </si>
  <si>
    <t>Autóipari projektek, a mérnöki fejlesztés és kutatás kapcsolata, követelményrendszerek hatása, időmenedzsment, ellenőrzési lehetőségek, csapatmunka.</t>
  </si>
  <si>
    <t>Automotive projects, the relationship between engineering development and research, the impact of requirements systems, time management, control options, teamwork.</t>
  </si>
  <si>
    <t>Fejlesztési folyamatok modellezése ipari partnerek bevonásával.</t>
  </si>
  <si>
    <t>Modeling automotive development processes with the involvement of industrial partners.</t>
  </si>
  <si>
    <t>Előadás jegyzet</t>
  </si>
  <si>
    <t>Lecture notes.</t>
  </si>
  <si>
    <t>Minden héten.</t>
  </si>
  <si>
    <t>Every week.</t>
  </si>
  <si>
    <t>TVSZ szerint.</t>
  </si>
  <si>
    <t>1. A féléves tervezési feladata kapcsán megismeri a feladat elvégzéséhez szükséges projekt menedzsment eszközöket.</t>
  </si>
  <si>
    <t>1. A féléves tervezési feladat példáján keresztül képes egy fejlesztési folyamatot projektjét megszervezni, lebonyolítani és ellenőrizni.</t>
  </si>
  <si>
    <t>1. Nyitott a csapatmunkára, amely segíti a hatékony együttműködést más szakterületek specialistáival.</t>
  </si>
  <si>
    <t>1. During the semester's design project, learns about the project management tools necessary to complete the task.</t>
  </si>
  <si>
    <t>1. Through the example of the semester' design project, is able to organize, conduct, and control an automotive development process project.</t>
  </si>
  <si>
    <t>1. Is open to teamwork, which facilitates effective cooperation with specialists from other fields.</t>
  </si>
  <si>
    <t>1. Is able to work independently, adheres to design requirements, prepares authentic technical design documentation, and takes responsibility for the own work.</t>
  </si>
  <si>
    <t>4,9,11,13</t>
  </si>
  <si>
    <t>1. Féléves tervezési feladat</t>
  </si>
  <si>
    <t>1. Semester design project</t>
  </si>
  <si>
    <t>1. TF</t>
  </si>
  <si>
    <t>1. 15%</t>
  </si>
  <si>
    <t>1. Önálló munkára képes, betartja a tervezési követelményeket, hiteles műszaki tervdokumentációt készít, felellőséget vállal saját munkájáért.</t>
  </si>
  <si>
    <t>1. k1,a1,o1</t>
  </si>
  <si>
    <t>1. Szóbeli vizsga</t>
  </si>
  <si>
    <t>1. Oral exam</t>
  </si>
  <si>
    <t>1. Vizsg1</t>
  </si>
  <si>
    <t>1. 85%</t>
  </si>
  <si>
    <t>A tervezési feladat elfogadása.</t>
  </si>
  <si>
    <t>Accepted semester design project.</t>
  </si>
  <si>
    <t>Jeles: 81-100%; Jó: 71-80%; Közepes: 61-70%; Elégséges: 50-60%; Elégtelen: 0-49%</t>
  </si>
  <si>
    <t>Excellent: 81-100%; Good: 71-80%; Satisfactory: 61-70%; Pass: 50-60%; Fail: 0-49%</t>
  </si>
  <si>
    <t>A tervezési feladat újra leadható a pótlási héten.</t>
  </si>
  <si>
    <t>Re-submitting a semester design project during the delayed completion week.</t>
  </si>
  <si>
    <t>Dr. Harth Péter</t>
  </si>
  <si>
    <t>harth.peter@kjk.bme.hu</t>
  </si>
  <si>
    <t>A tárgy célja a hallgatót megismertetni a mérnök munka/tervezés követelményeivel. Követelményrendszer felállítása, amely magában foglalja a jogszabályi kereteket, szabványok alkalmazását, műszaki dokumentáció készítésének lépéseit.</t>
  </si>
  <si>
    <t>The aim of the subject is to familiarize the student with the requirements of engineering work/design. Establishing a system of requirements, which includes the legal framework, the application of standards, and the steps of creating technical documentation.</t>
  </si>
  <si>
    <t>Bevezetés a mérnöki tervezés fázisaiba. Jogszabályi keretek, szabványok megismerése, számítások elvégzése, dokumentálása, műszaki dokumentáció készítése.</t>
  </si>
  <si>
    <t>Introduction to the phases of engineering design. Learning about legal frameworks and standards, performing and documenting calculations, and preparing technical documentation.</t>
  </si>
  <si>
    <t>Tervezési feladathoz követelményrendszer felállítása, peremfeltételek megfogalmazása.</t>
  </si>
  <si>
    <t>Establishing a system of requirements for a design task and formulating boundary conditions.</t>
  </si>
  <si>
    <t>A tárgy célja a hallgatót megismertetni a mérnöki tervezés lépéseivel, különböző tervezési stratégiákkal, a mérnöki szemlélet alkalmazásával.</t>
  </si>
  <si>
    <t>The aim of the course is to familiarize the student with the steps of engineering design, different design strategies, and the application of the engineering approach.</t>
  </si>
  <si>
    <t>Introduction to the phases of engineering design. Design methods (e.g.: V method), development of an engineering approach. Modeling: application of 2D and 3D models. Steps of 3D model building; component, sheet metal, part assembly, assembly models.</t>
  </si>
  <si>
    <t>Tervezési feladathoz minta konstrukciók bemutatása, megismertetése a hallgatókkal a tervezési szempontokkal összhangban.</t>
  </si>
  <si>
    <t>Presentation of sample constructions for design tasks and familiarization with students in accordance with design criteria.</t>
  </si>
  <si>
    <t>A tárgy célja a hallgatót megismertetni a járműmérnöki gyakorlatban előforduló természettudományos jelenségek modellezhetőségével és szimulációjával.</t>
  </si>
  <si>
    <t>The aim of the course is to familiarize the student with the typial automotive modeling and simulation processes.</t>
  </si>
  <si>
    <t>Modell és rendszer fogalma. A modellezés lépései. Verifikáció, kalibrálás, validáció. Eredmények kiértékelése és dokumentálása. Tipikus modellezési és szimulációs feladatok.</t>
  </si>
  <si>
    <t>Definition of model and system. Steps of modeling. Verification, calibration, validation. Evaluation and documentation of results. Typical modeling and simulation tasks.</t>
  </si>
  <si>
    <t>Motorfékpadi és teljesítménymérő fékpadi mérési eredmények modellezése, erőátviteli rendszerek modellezése, futóműrendszerek modellezése.</t>
  </si>
  <si>
    <t>Engine and vehicle dyno measurements' modeling and simulation, modeling of drivetrain systems and suspension systems.</t>
  </si>
  <si>
    <t>A tárgy célja a hallgatót megismertetni a hallgatót az autómérnöki gyakorlatban előforduló fejlesztési folyamatok végső fázisával, a megvalósítással és a teszteléssel és az ellenőrzéssel.</t>
  </si>
  <si>
    <t>The aim of the course is to familiarize the student with the final phase of development processes occurring in automotive engineering practice, implementation, testing and verification.</t>
  </si>
  <si>
    <t>Konstrukció tervezés, irányítás tervezés, szoftver tervezés, elektronika tervezés, termék tesztelése.</t>
  </si>
  <si>
    <t>Structural design, control design, software design, electronics design, product testing.</t>
  </si>
  <si>
    <t>Motorfékpadi és teljesítménymérő fékpadi mérések, futóműrendszerek, fékrendszerek mérései.</t>
  </si>
  <si>
    <t>Engine and vehicle dyno measurements, suspension systems, brake system measurements.</t>
  </si>
  <si>
    <t>1. megismeri a feladat elvégzéséhez szükséges szimulációs feladatokat és rendszereket.</t>
  </si>
  <si>
    <t>1. megismeri a feladat elvégzéséhez szükséges kivitelezési és tesztelési lehetőségeket a gyártási költségek figyelembe vételével.</t>
  </si>
  <si>
    <t>1. képes önálló mérnöki munka végzésre, felismerni a műszaki problémát, a tervezéssel kapcsolatos követelményeket megfogalmazni.</t>
  </si>
  <si>
    <t>1. képes önálló mérnöki munka végzésre, megoldási opciók alkotására, optimális megoldás javaslatára, megtervezésére.</t>
  </si>
  <si>
    <t>1. figyelembe veszi a tervezési követelményeket: szabványok, rendelet/jogszabály, elfogadja a tervezés körülményeit és ezekkel összhangban dolgozik és betartja azokat.</t>
  </si>
  <si>
    <t>1. önállóan és önkritikusan végez munkát, betartja a tervezési követelményeket, hiteles műszaki tervdokumnetációt készít, felelősséget vállal saját munkájáért.</t>
  </si>
  <si>
    <t>1. recognizes and identifies an engineering problem, makes a proposal (for construction), and demonstrates feasibility with technical design documentation.</t>
  </si>
  <si>
    <t>1. gets the knowledge to use the necessary simulation sysems and tools.</t>
  </si>
  <si>
    <t>1. gets the knowledge to realize, produce and test the product.</t>
  </si>
  <si>
    <t>1. becomes capable of performing independent engineering work, is able to recognize technical problems and formulate design requirements.</t>
  </si>
  <si>
    <t>1. performs independent and self-critic engineering work, create solution options, and propose and design optimal solutions.</t>
  </si>
  <si>
    <t>1. takes into account design requirements: standards, regulations/legislation, accepts design conditions and works in accordance with and adheres to them.</t>
  </si>
  <si>
    <t>1. is able to work independently, adheres to design requirements, prepares authentic technical design documentation, and takes responsibility for the own work.</t>
  </si>
  <si>
    <t>1. 100%</t>
  </si>
  <si>
    <t>Előadásokon részvétel és a tervezési feladat leadása.</t>
  </si>
  <si>
    <t>Attending lectures and submitting semester design project.</t>
  </si>
  <si>
    <t>Az előadások 30%-ról engedélyezett a hiányzás.</t>
  </si>
  <si>
    <t>30% of lectures can be missed.</t>
  </si>
  <si>
    <t>Bevezetés a tesztelésbe és validálásba. A környezet érzékelése a tesztelésben és a validálásban. A járműkommunikációval kapcsolatos biztonsági kérdések. A járműkibocsátás vizsgálata. Elektromos autók vizsgálati koncepciója. V2X-rendszerek tesztelési koncepciója. ADAS tesztelése. Elektromos gépek vizsgálata I. Elektromos gépek tesztelése II. Az akkumulátor biztonsága. Homologizáció. Biztonságos SW-fejlesztés.</t>
  </si>
  <si>
    <t>Introduction to test and validation. Environment perception in test and validation. Vehicular communication related safety issues. Testing Vehicle Emission. Testing concept for electric cars. Testing concept for V2X systems. Testing ADAS. Testing electric machines I. Testing electric machines II. Battery safety. Homologation. Safe SW development.</t>
  </si>
  <si>
    <t>Az előadáson érintett témakörök mélyebb megismerése és elsajátítása ipari laboratóriumi környezetben.</t>
  </si>
  <si>
    <t>Deeper understanding and mastery of the topics covered in the lecture in an industrial laboratory environment.</t>
  </si>
  <si>
    <t>A tantárgy célja, hogy a hallgatók elsajátítsák a korszerű műszeres járművizsgálatok alapelveit, eszközeit és módszereit, különös tekintettel a laboratóriumi, szimulációs és valós körülmények között végzett tesztekre. A kurzus során a hallgatók képessé válnak járműrendszerek önálló mérésére, értékelésére és tesztelési folyamatok megértésére, a fejlesztés-tesztelés korszerű modelljei mentén. A tanórák több esetben külső helyszínen, korszerű fejlesztéssel, teszteléssel foglalkozó cégeknél kerül megtartásra.</t>
  </si>
  <si>
    <t>The course aims to equip students with the principles, tools, and methodologies of advanced vehicle instrumentation and testing. It emphasizes laboratory, simulation-based, and real-world measurements, enabling students to independently conduct and assess vehicle system tests in accordance with modern development and testing frameworks. In many cases, the lessons are held at external locations, at companies involved in advanced development and testing.</t>
  </si>
  <si>
    <t>1. ismeri a mérőrendszerek működését, és a vizsgált mérések menetét,
2. ismeri a validációs eljárások szabványosított menetét,
3. ismeri a személygépjárművek és a hasznongépjárművek korszerű vizsgálati módszereit,
4. ismeri a járműrendszerek tesztelésének különböző szintjeit, laboratóriumi, szimulációs, illetve tesztpályás méréseket,
5. ismeri a járműiparban is alkalmazott V modell alapú fejlesaztési alapelveket</t>
  </si>
  <si>
    <t>1. képes egy járműipari tesztelési folyamatot megérteni,
2. képes egy járműipari tesztelési folyamat tervezésére, és végrehajtására</t>
  </si>
  <si>
    <t>1. nyitott a projektszemléletű megközelítésben történő munkavégzésre,
2. nyitott a csapatban való tervezésre</t>
  </si>
  <si>
    <t>1. felelősséget vállal az elvégzett munkájára</t>
  </si>
  <si>
    <t>1. knows how measuring systems work and how the measurements under consideration are carried out,
2. is familiar with standardised validation procedures,
3. is familiar with modern test methods for passenger cars and commercial vehicles,
4. knows the different levels of vehicle systems testing, laboratory, simulation and test track measurements
5. is familiar with the principles of Model V based development, as applied in the automotive industry</t>
  </si>
  <si>
    <t>1. is able to understand an automotive testing process,
2. is able to design and implement an automotive test process</t>
  </si>
  <si>
    <t>1. is open to working in a project-based approach,
2. is open to planning in a team</t>
  </si>
  <si>
    <t>1. takes responsibility for the done works</t>
  </si>
  <si>
    <t>Járműgyártás technológia projekt</t>
  </si>
  <si>
    <t>Felületi technológiák</t>
  </si>
  <si>
    <t>Surface engineering</t>
  </si>
  <si>
    <t>Kötés és tömítéstechnológiák</t>
  </si>
  <si>
    <t>Fixing and sealing technologies</t>
  </si>
  <si>
    <t>Mérési rendszerek a járműgyártásban</t>
  </si>
  <si>
    <t>Measurement systems in vehicle manufacturing</t>
  </si>
  <si>
    <t>Járműgyártó rendszerek tervezése 1.</t>
  </si>
  <si>
    <t>Járműgyártó rendszerek tervezése 2.</t>
  </si>
  <si>
    <t>Design of vehicle manufacturing systems 1.</t>
  </si>
  <si>
    <t>Design of vehicle manufacturing systems 2.</t>
  </si>
  <si>
    <t>Dr. Bán Krisztián, Dr. Markovits Tamás, Dr. Herczeg Szabolcs, Dr. Hlinka József, Dr. Varga Ferenc László, Erőss László Dániel</t>
  </si>
  <si>
    <t>Dr. Markovits Tamás</t>
  </si>
  <si>
    <t>markovits.tamas@kjk.bme.hu</t>
  </si>
  <si>
    <t>Dr. Markovits Tamás, Dr. Hlinka József</t>
  </si>
  <si>
    <t>Dr. Bán krisztián, Dr. Markovits Tamás, Dr. Vehovszky Balázs</t>
  </si>
  <si>
    <t>Dr. Varga Ferenc László</t>
  </si>
  <si>
    <t>varga.ferenc.laszlo@kjk.bme.hu</t>
  </si>
  <si>
    <t>Dr. Bán Krisztián, Dr. Hlinka József, Dr. Vehovszky Balázs, Dr. Herczeg Szabolcs, Dr. Markovits Tamás, Dr. Göndöcs Balázs,Dr. Pál Zoltán, Szabados Gergely</t>
  </si>
  <si>
    <t>Dr. Hlinka József</t>
  </si>
  <si>
    <t>hlinka.jozsef@kjk.bme.hu</t>
  </si>
  <si>
    <t>Dr. Hlinka József, Dr. Markovits Tamás, Dr. Bánlaki Pál</t>
  </si>
  <si>
    <t xml:space="preserve">A tantárgy célja, hogy a hallgató megismerjen, megtervezzen és végrehajtson egy K+F fejlesztési feladatot. A tárgy teljesítése során a hallgató egy vezető oktató segítségével egyéni tervezési feladatot készít. A tervezési feladat kivitelezése során irodalomkutatást végez, kísérletet/méréseket tervez, kísérleteket/méréseket hajt végre és ezt beadandó formában dokumentálja. A kapott eredményekről prezentációt készít és előadja. </t>
  </si>
  <si>
    <t>Kísérletek, mérések végrahajtása egy projekt részfeladataként.</t>
  </si>
  <si>
    <t>4,8,9,11,12,17</t>
  </si>
  <si>
    <t>Tanszéki jegyzetek, illetve, a projektfeladattól függően, egyénileg egyeztetett források.</t>
  </si>
  <si>
    <t>Lecture notes or, depending on the project task, individually agreed sources.</t>
  </si>
  <si>
    <t>A feladat pótleadására és a pótbeszámolásra a pótlási héten van lehetőség.</t>
  </si>
  <si>
    <t>A tantárgy célja a gyártásban használt alkatrészek főbb felületi tulajdonságainak, módosítási eljárásainak és minősítési módszereinek megismertetése.</t>
  </si>
  <si>
    <t>The aim of the course is to introduce the main surface properties, modification procedures and qualification methods of components used in manufacturing.</t>
  </si>
  <si>
    <t>Felületi tulajdonságok értelmezése, funkciója és szerepük a járműszerkezetek működésében. Felületelőkészítés, felület átalakító technológiák. Plazmasugaras eljárások alapjai. Lézeres felületkezelési eljárások rendszerelemei és jellemzői (sugárforrások, sugárvezetés, lézer-anyag kölcsönhatások, lézeres felületkezelési eljárások (edzés, lágyítás, bevonatolás, ötvözés, diszpergálás).</t>
  </si>
  <si>
    <t>Interpretation of basic phenomena related to different surfaces and their effects (e.g. wetting). Overview of methods used to modify different surface layer properties. Description of the parameters and relationships of the plasma beam process. Presentation of the main system elements and their characteristics within the field of laser beam material processing (beam source, beam guidance, focusing). Description of the characteristics of laser-material interaction. Detailed presentation of laser surface treatment methods (hardening, annealing, coating, alloying, dispersion).</t>
  </si>
  <si>
    <t>A felületi technológiákhoz kapcsolódó féléves házi feladat kerül kiadásra a hallgatóknak, amelyet rendszeres konzultáció során a félév végéig kell kidolgozniuk. Emellett a hallgatók labor látogatáson vesznek részt, amelynek során az elméleti tananyagban elsajátított ismereteket a gyakorlatban is megismerhetik.</t>
  </si>
  <si>
    <t>Students will be given a semester-long homework assignment related to surface technologies, which they must complete by the end of the semester through regular consultation. In addition, students will participate in a lab visit, during which they will be able to apply the knowledge acquired in the theoretical curriculum in practice.</t>
  </si>
  <si>
    <t>Diasorok, előadásjegyzet</t>
  </si>
  <si>
    <t>Presentation slides and notes.</t>
  </si>
  <si>
    <t>Konzultációra van lehetőség előre leegyeztetett időpontban.</t>
  </si>
  <si>
    <t>Consultation is possible at a pre-arranged time.</t>
  </si>
  <si>
    <t>A járműgyártásban használt képlékeny alakító és hegesztés technológiák tervezéséhez szükséges főbb ismeretek átadása.</t>
  </si>
  <si>
    <t>The aim of the course is to introduce the main knowledge necessary for the design of metal forming and welding technologies used in vehicle manufacturing.</t>
  </si>
  <si>
    <t>Jellegzetes járműalkatrészek képlékenyalakítási technológiái folyamatának, illetve rendszerelemeinek megtervezése, technológiai sorrend, gépek, géprendszerek választása, művelettervezés és költség elemzése.
Járműgyártásban használatos kötéstechnológiák rendszerelemeinek és folyamatainak bemutatása. Termikus kötések esetében a technológia tervezéshez szükséges ismeretek és a tervezési folyamat lépéseinek ismertetése. Ívhegesztés technológia esetében a technológia tervezés feladat lépéseinek, az adatok meghatározásának és a szükséges dokumentációs rendszernek a bemutatása.</t>
  </si>
  <si>
    <t>Design of the process and system elements of typical vehicle parts metal forming technologies, technological sequence, selection of machines and machine systems, operation planning and cost analysis.
Presentation of the system elements and processes of bonding technologies used in vehicle production. In the case of thermal bonding, the knowledge required for technology design and the steps of the design process. In the case of arc welding technology, the steps of the technology design task, the definition of data and the necessary documentation system are presented.</t>
  </si>
  <si>
    <t>Laborgyakorlat keretében a hallgatók önálló munkával féléves feladatot kapnak képlékeny alakítási technológia tervezéssel és hegesztés technológia tervezéssel kapcsolatban. A rendszeres konzultációk során készítik el végül a hallgatók a beadandó feladatot.</t>
  </si>
  <si>
    <t>As part of the laboratory practice, students are given a semester-long assignment related to metal forming technology design and welding technology design through independent work. During regular consultations, students finally prepare the assignment to be submitted.</t>
  </si>
  <si>
    <t>A járműiparban használt kötés technológiák összefoglaló bemutatása és a főbb eljárások esetében a technológia tervezéshez szükséges ismeretek átadása.</t>
  </si>
  <si>
    <t>A summary presentation of the bonding technologies used in the automotive industry and the transfer of the knowledge necessary for technology design in the case of the main processes.</t>
  </si>
  <si>
    <t>Járműipari kötést technológiák összefoglaló bemutatása. Ragasztott kötési technológia tervezéséhez szükséges ismeretek átadása. Mechanikus kötések és főbb jellemzőinek, illetve összefüggéseinek ismertetése, amely a technológia tervezéshez szükséges. Termikus kötések közül kiemelt terület a lézersugaras kötés technológiák mélyebb összefüggéseinek bemutatása. Fémek (acél, alumínium, réz) forrasztása, hegesztése, fém-polimer hibrid kötések kialakítása.</t>
  </si>
  <si>
    <t>Summary presentation of automotive bonding technologies. Transfer of knowledge necessary for the design of adhesive bonding technology. Description of mechanical bonds and their main characteristics and relationships, which are necessary for the design of the technology. Among thermal bonds, a highlighted area is the presentation of the deeper relationships of laser joining technologies. Brazing and welding of metals (steel, aluminum, copper), formation of metal-polymer hybrid bonds.</t>
  </si>
  <si>
    <t>Ragasztási technológia tervezéshez szükséges laboratóriumi foglalkozás, ahol a ragasztott kötés különböző paramétereinek és a kötés tulajdonságaira vonatkozó hatásainak összefüggése kerül feltárásra. Emellett a hallgatók lézert technológiai labor látogatáson vesznek részt, ahol az elméleti ismereteket gyakorlatban is megtekinthetik.</t>
  </si>
  <si>
    <t>A laboratory session required for adhesive technology design, where the relationship between different parameters of the adhesive bond and their effects on the properties of the bond are explored. In addition, students participate in a visit to a laser technology laboratory, where they can see theoretical knowledge in practice.</t>
  </si>
  <si>
    <t xml:space="preserve">A tantárgy célja ,hogy a hallgatók a félév során  minden részterületből szerszámtervezés, technológiatervezés, készüléktervezés, üzem- és munkahelytervezés területén önállóan képes legyen tervezési feladatot megoldani, amelyeknek témája a járműgyártással kapcsolatos. </t>
  </si>
  <si>
    <t>The aim of the course is to enable students to independently solve design problems in the fields of tool design, technology design, equipment design, plant and workplace design in all sub-areas related to vehicle manufacturing.</t>
  </si>
  <si>
    <t>Survey of materials of cutting tools and the direction of development. Planning of manufacturing system and system elements for vehicle part-production. In this topic are the followings: planning methods of cutting tools (geometrical planning: chip-space planning, chip disposal planning, cooling solution planning, minimal-greasing), tool production methods: slotmilling, backing off turning, backing off grinding, spark manufacturing. Special tools for hard manufacturing of hybrid materials. Defects: deformations, flash appearence, wearing measurement, renovation of edges, tool sharpening. Tool management systems and economical analyses.</t>
  </si>
  <si>
    <t>Működő járműgyártó rendszerek tanulmányozása. Szerszámbemérés.</t>
  </si>
  <si>
    <t>Studying operating vehicle manufacturing systems. Calibration of tools.</t>
  </si>
  <si>
    <t>E-books and materials provided by the Department.
Serope Kalpakjian: Manufacturing Manufacturing Engineering and Technology (2013)</t>
  </si>
  <si>
    <t>Minden órán</t>
  </si>
  <si>
    <t>Every lecture</t>
  </si>
  <si>
    <t>Ez a tantárgy átfogó képzést nyújt a metrológiai alapelvekről és az ipari mérési technológiákról. A képzés alapvető metrológiai fogalmakkal indul, lefedve a mérési módszertanokat, a hibaanalízist (beleértve a szisztematikus és véletlenszerű hibákat), valamint a hibaterjedés törvényeit. A hallgatók megismerkednek a jellegzetes mérési feladatokkal és az ezekhez kapcsolódó műszerekkel, különös hangsúlyt fektetve a mérőrendszerek tervezésére – mind komponensszinten, mind pedig a gyártási rendszerek egészében. A tananyag kitér a mérőeszközök eszközgazdálkodására, az automatizált méretellenőrzésre és a felületdigitalizálási technikákra. Kiemelt figyelmet kap a gyártás közbeni (in-process) metrológia a kritikus paraméterek (hőmérséklet, rezgés, erő, nyomaték stb.) és ezek monitorozási rendszereinek vizsgálata. A kurzus zárásaként a műszerek kalibrálása és tanúsítási protokolljai kerülnek bemutatásra, biztosítva a nemzetközi minőségi szabványoknak való megfelelést.</t>
  </si>
  <si>
    <t>This course provides comprehensive training in metrological principles and industrial measurement technologies. It begins with fundamental metrological concepts, covering measurement methodologies, error analysis (including systematic and random errors), and the laws of error propagation. Students will explore characteristic measurement tasks and their corresponding instruments, with emphasis on measurement system design—both at the component level and within broader production systems. The curriculum addresses tool management for measurement devices, automated dimensional inspection, and surface digitization techniques. A significant focus is placed on in-process metrology for critical parameters (temperature, vibration, force, torque, etc.) and their monitoring systems. The course concludes with instrument calibration and certification protocols, ensuring compliance with international quality standards.</t>
  </si>
  <si>
    <t xml:space="preserve">Méréstechnikai alapfogalmak, mérési módszerek, mérési hibák, rendszeres hibák, véletlen hibák, hibaösszegződés törvényszerűségei. Jellegzetes mérési feladatok és eszközeik. Méréstechnológia tervezése, a rendszeren belül, illetve a készdarabnál. Mérőeszköz gazdálkodás. Automatikus méretellenőrzés. Felület digitalizálás. Folyamat méréstechnika (hőmérséklet, rezgés, erő, nyomaték, stb.), felügyelő rendszerek. Mérőeszközök kalibrálása, hitelesítése. </t>
  </si>
  <si>
    <t>The course covers fundamental metrology concepts, measurement methods, and error analysis - including systematic errors, random errors, and the principles of error propagation. It examines characteristic measurement tasks and their corresponding instrumentation, along with measurement system design at both the process system and workpiece levels. Key topics include measurement tool management, automated dimensional inspection, and surface digitization techniques. The curriculum also addresses in-process metrology for critical parameters (temperature, vibration, force, torque, etc.) and their monitoring systems, concluding with measurement instrument calibration and certification procedures.</t>
  </si>
  <si>
    <t>A gyakorlatok során különféle mérési módszerekkel végzett vizsgálatokat végzünk. A hallgatók megismerkednek a mérések gyakorlati megvalósításával, a mért tényezőkkel, azok feldolgozásával, kiértékelésével.</t>
  </si>
  <si>
    <t>The lab sessions involve experimental studies employing diverse measurement techniques. Participants develop competencies in measurement execution, parameter analysis, and the complete data workflow from acquisition through processing to final interpretation.</t>
  </si>
  <si>
    <t>Slides and presentation notes</t>
  </si>
  <si>
    <t>The aim of the course is to enable the student to understand, plan and carry out an R&amp;D development task. In the course the student will prepare an individual assignment with the help of a lead tutor. In carrying out the assignment, the student will conduct a literature search, design experiments/measurements, perform experiments/measurements and document these in a form to be submitted. The student will prepare and give a presentation of the results.</t>
  </si>
  <si>
    <t>A hallgató bekapcsolódik egy tanszéken futó, gyártástechnológiához vagy anyagtechnológiához kapcsolódó, ipari K+F folyamatba vagy tudományos kutatásba, abban megismerkedik a témával és fogalomkörrel, részfeladatot vállal, amelyet a projektet vezető oktató segítségével megold.</t>
  </si>
  <si>
    <t>In this course the student is involved in an industrial R&amp;D process or scientific research project related to manufacturing technology or materials technology in the department to learn the topic and the related phrases with the help of the project leader lecturer.</t>
  </si>
  <si>
    <t>Forgácsoló szerszámok anyagainak áttekintése, és a fejlesztés iránya. Jellegzetes járműipari alkatrészekhez megmunkáló rendszer és a rendszer elemeinek tervezése, ezen belül: forgácsoló szerszámok tervezési módszerei:geometriai tervezése (forgácstér-, forgács elvezetés tervezése, hűtés-kenés megoldása, minimál-kenés), szerszámgyártási módszerek: horonymarás, hátraesztergálás, hátraköszörülés, szikraforgácsolás. Különleges feladatokhoz alkalmas szerszámok: nehezen megmunkálható kemény és hibrid anyagokhoz. Hibák: deformációk, sorja képződés. Szerszámok kopásmérése, élek felújítása, szerszámélezés. Felszerszámozási változatok kidolgozása és gazdaságossági elemzése.</t>
  </si>
  <si>
    <t>The lab sections involve experiments and measurements as part of a project in the department.</t>
  </si>
  <si>
    <t>1. Ismereteket szerez a projektfolyamatról és ezek megtervezéséről, részfeladatokra való bontásáról és időbeli ütemezéséről, a kísérlettervezésről és a mérési adatok kiértékelésének módszereiről.</t>
  </si>
  <si>
    <t>1. Ismeri a bemutatott eljárások főbb rendszer elemeit és sajátosságait, a folyamat lépéseket és a köztük lévő összefüggéseket, a technológia tervezéshez szükséges folyamatot, bemeneteket és kimeneteket a bemutatott területeken.</t>
  </si>
  <si>
    <t>1. Ismeri a különböző forgácsoló szerszámokat és szerszámrendszereket, szerszámtervezési módszereket, a szerszámgyártási módszereket, az új szerszámanyagokat használati területeiket, előnyöket, hátrányokat, a készülékek tervezési módszereit, a járműgyártás üzemeit és a tervezési módszereket, a korszerű (ipar 4.0 szerint) munkahelyek tervezési módszereit, valamint a fejlesztés irányait és az új követelményeket.</t>
  </si>
  <si>
    <t>1. Ismeri a járműgyártásban alapvető mérési módszereket és berendezéseket, a metrológia elméleti alapjait, és a XXI. századi kihívásokat, valamint az Ipar 4.0 által támasztott követelményeket.</t>
  </si>
  <si>
    <t>1. Képes a feladat bonyolultságától függően munkacsoportban vagy önállóan egy projektfolyamat megtervezésére, részfeladatokra való lebontására, és időbeli ütemezésére, egy kísérletterv elkészítésére, mérések, kísérletek megtervezésére és végrehajtására, az eredmények feldolgozására és értelmezésére, a vállalt részfeladat eredményeinek írásbeli vagy szóbeli összefoglalására, a projektfeladathoz kapcsolódó témában egy fókuszkérdésre irodalmat gyűjteni, és az alapján egy összefoglaló anyagot összeállítani.</t>
  </si>
  <si>
    <t>1. Képes az ismertetett eljárások rendszerelemeinek és folyamatainak fejlesztésére és a felmerülő technológiai kihívások megoldására.</t>
  </si>
  <si>
    <t>1. Képes mérnöki kreativitással kiválasztani a megfelelő tervezési módszert, valamint forgácsoló szerszámot, készüléket, új üzemet és munkahelyeket tervezni.</t>
  </si>
  <si>
    <t>1. Képes a megismert módszerek és berendezések szakszerű alkalmazására, munkájával támogatni a kapcsolódó kutatás-fejlesztési folyamatokat.</t>
  </si>
  <si>
    <t>1. Törekszik arra, hogy a gyakorlatokon elhangzottakat a projektfeladat során alkalmazza, nyitott arra, hogy együttműködjön az oktatóval és hallgatótársaival, törekszik a kommunikáció fejlesztésére</t>
  </si>
  <si>
    <t>1. Nyitott a szakterület új lehetőségeire és megoldásaira.</t>
  </si>
  <si>
    <t>1. Törekszik az előadásokon és a laborokon az aktív részvételre.</t>
  </si>
  <si>
    <t>1. Elfogadja a tárgy teljesítéséhez megfogalmazott kereteket, és azon belül önállóan és felelősségteljesen végzi feladatát, igazodva az etikai normákhoz; tisztában van vele, hogy a projekt sikere rajta is múlik, ezért ennek tudatában vállalja feladatait; a rá bízott feladatot igyekszik önállóan és a tudásához mérten legjobban elvégezni, és ha szükségét érzi, akkor segítséget kér a témavezető oktatótól; felelősséggel alkalmazza a tantárgy során megszerzett ismereteket, tekintettel azok érvényességi korlátjaira.</t>
  </si>
  <si>
    <t>1. Önálló feladatok megoldásában felelősen vesz részt.</t>
  </si>
  <si>
    <t>1. Elfogadja a tárgy teljesítéséhez megfogalmazott kereteket, és azon belül önállóan és felelősségteljesen végzi feladatát, igazodva az etikai normákhoz, felelősséggel alkalmazza a tantárgy során megszerzett ismereteket, tekintettel azok érvényességi korlátjaira.</t>
  </si>
  <si>
    <t>1. gains knowledge of the project process and its planning, sub-tasking and scheduling, knowledge of experimental design and methods for evaluating measurement data.</t>
  </si>
  <si>
    <t>1. Knows the main system elements and characteristics of the presented procedures, the process steps and the relationships between them, the process, inputs and outputs necessary for technology design in the presented areas.</t>
  </si>
  <si>
    <t>1. Knows different cutting tools and tool systems, tool design methods, tool manufacturing methods, new tool materials, their uses, advantages, disadvantages, design methods of devices, automotive plants and design methods, design methods for modern (Industry 4.0) workplaces, as well as development trends and new requirements.</t>
  </si>
  <si>
    <t>1. knows the basic measurement procedures and equipments used inthe course of vehicle manufacturin processes, the theoretical basics of metrology, the problems to be solved in the XXI. century, and the demands connected tp to Industry 4.0  progress.</t>
  </si>
  <si>
    <t>1. Is able to work in a team or independently, depending on the complexity of the task, to plan, break down and schedule a project process, to plan and carry out experiments, measurements and to process and interpret the results, to summarise the results of the sub-task undertaken, either orally or in writing, to collect literature on a focal issue related to the project task and to prepare a summary based on this literature.</t>
  </si>
  <si>
    <t>1. Is able to develop system components and processes of the described procedures and solve emerging technological challenges.</t>
  </si>
  <si>
    <t>1. Is able to use engineering creativity to select the right design method and to design cutting tools, equipment, new plant and workstations.</t>
  </si>
  <si>
    <t>1. Is able to apply the learnt procedures and equipments in a professional way, and to support the related research and development processes.</t>
  </si>
  <si>
    <t>1. Strives to apply what is learned in the exercises to the project assignment, is open to cooperate with the instructor and fellow students, strives to improve communication.</t>
  </si>
  <si>
    <t>1. Is open to new opportunities and solutions in the field.</t>
  </si>
  <si>
    <t>1. Strives for active participation in lectures and practices.</t>
  </si>
  <si>
    <t>1. Accepts the framework of the subject and performs the tasks independently and responsibly within it, in accordance with ethical standards; is aware that the success of the project depends on the student and therefore accepts the tasks with this in mind; tries to carry out the task assigned to the student independently and to the best of the student's ability, seeking help from the supervisor when necessary; applies the knowledge acquired in the course of the subject responsibly, taking into account the limits of its validity.</t>
  </si>
  <si>
    <t>1. Can participate responsibly in solving independent tasks.</t>
  </si>
  <si>
    <t>1. Accepts the frameworks for completing the subject, and performs its tasks independently and responsibly, in accordance with ethical norms, applies responsibly the knowledge acquired during the course with regard to their validity limits.</t>
  </si>
  <si>
    <t xml:space="preserve">4,8,9 </t>
  </si>
  <si>
    <t>Szmejkál A, Ozsváth P.: Járműszerkezeti anyagok és technológiák II., Budapest, Typotex, 20-  www.tankonyvtar .hu
Takács J.(szerk.), Pál Z., Szmejkál A.:Járműgyártás és javítás, Budapest, Typotex, 20-  www.tankonyvtar .hu
Takács J.(szerk.): Járműgyártás folyamatai II., Budapest, Typotex, 20-  www.tankonyvtar .hu</t>
  </si>
  <si>
    <t>1. t1,k1</t>
  </si>
  <si>
    <t>1. 0%
2. 15%</t>
  </si>
  <si>
    <t>1. t1,k1
2. t1,k1
3. k1,a1,o1</t>
  </si>
  <si>
    <t>1. t1,k1
2. k1,a1,o1</t>
  </si>
  <si>
    <t xml:space="preserve">A zárthelyi eredménye megfelelt, ha a maximális pontszámnak több mint 50%-át sikerül elérni. A félév során a laborokon való részvétel kötelező és a féléves feladat elfogadható szintű leadása szükséges. 
Az aláírás megszerzésének feltétele a "megfelelt" minősítésű zárthelyi dolgozat, valamennyi labor elvégzése és a féléves feladat elfogadott minősítésű leadása.
</t>
  </si>
  <si>
    <t xml:space="preserve">A zárthelyi eredménye megfelelt, ha a maximális pontszámnak több mint 50%-át sikerül elérni. A félév során a laborokon való részvétel kötelező és a féléves feladat elfogadható szintű leadása szükséges. Az aláírás megszerzésének feltétele a "megfelelt" minősítésű zárthelyi dolgozat, valamennyi labor elvégzése és a féléves feladat elfogadott minősítésű leadása.
</t>
  </si>
  <si>
    <t>During the semester the midterm test has to be completed with more the 50 % of the maximal points. In the semester participation in labs is mandatory and the student assignment is required to be delivered to an acceptable level. The condition of the signature is the correspondingly qualified midterm test, fulfilment of all lab activities and assignment submission.</t>
  </si>
  <si>
    <t>During the semester the midterm test has to be completed with more the 50 % of the maximal points. In the semester participation in labs is mandatory and the student assignment is required to be delivered to an acceptable level. The condition of the signature is the correspondingly qualified midterm test, fulfilment of all lab activities and the assignment submission.</t>
  </si>
  <si>
    <t>1. Konzultációs részvétel
2. Egyéni feladat és beszámoló</t>
  </si>
  <si>
    <t>1. Attending consultations
2. Individual assignment and oral presentaion</t>
  </si>
  <si>
    <t>1. KR
2. FB</t>
  </si>
  <si>
    <t>0. 0%
2. 100%</t>
  </si>
  <si>
    <t>1. t1,k1,a1
2. k1,a1,o1</t>
  </si>
  <si>
    <t>Részvétel a konzultációkon és szóbeli beszámoló megtartása.</t>
  </si>
  <si>
    <t>Attending consultations and oral presentation of individual assignment.</t>
  </si>
  <si>
    <t>30% of consultations can be missed.</t>
  </si>
  <si>
    <t>A konzultációk 30%-ról engedélyezett a hiányzás.</t>
  </si>
  <si>
    <t>Re-submitting and presentation of individual assignment during the delayed completion week.</t>
  </si>
  <si>
    <t>1. Házi feladat 1.
2. Házi feladat 2.</t>
  </si>
  <si>
    <t>1. Homework 1.
2. Homework 2.</t>
  </si>
  <si>
    <t>1. HF1
2. HF2</t>
  </si>
  <si>
    <t>1. t1,k1,a1,o1
2. t1,k1,a1,o1</t>
  </si>
  <si>
    <t>Supply chain operation control</t>
  </si>
  <si>
    <t>Process planning</t>
  </si>
  <si>
    <t>Intelligent logistics applications</t>
  </si>
  <si>
    <t>Demand planning and inventory management</t>
  </si>
  <si>
    <t>Lean management</t>
  </si>
  <si>
    <t>Components of logistics automation</t>
  </si>
  <si>
    <t>Logistics automation design</t>
  </si>
  <si>
    <t>Planning of logistics networks</t>
  </si>
  <si>
    <t>Planning of logistics information systems</t>
  </si>
  <si>
    <t>Planning of warehousing systems</t>
  </si>
  <si>
    <t>Freight transporting control</t>
  </si>
  <si>
    <t>Simulation planning</t>
  </si>
  <si>
    <t>Production planning and control</t>
  </si>
  <si>
    <t>Planning of plant logistics systems</t>
  </si>
  <si>
    <t>City logistics</t>
  </si>
  <si>
    <t>Packaging technology</t>
  </si>
  <si>
    <t>Dr. Kovács Gábor</t>
  </si>
  <si>
    <t>kovacs.gabor@kjk.bme.hu</t>
  </si>
  <si>
    <t>Dr. Kovács Gábor, Bakos András</t>
  </si>
  <si>
    <t xml:space="preserve">A hallgatók megismertetése a csomagolástechnika logisztikához kapcsolódó, a gyakorlatban is hasznosítható alapismereteivel, és a csomagolástervezés alapjaival.
</t>
  </si>
  <si>
    <t>To familiarize students with the basic knowledge of packaging technology related to logistics, which can be used in practice, and with the basics of packaging design.</t>
  </si>
  <si>
    <t xml:space="preserve">Adott fogyasztói csomagolású termékhez illeszkedő szállítási csomagolás megválasztásával, méretezésével, az optimális rakodólapos egységrakomány kialakításával kapcsolatos számítási feladat megoldása. Információk elhelyezése a csomagoláson. Házi feladat kidolgozásának előkészítése. </t>
  </si>
  <si>
    <t>Solution of the calculation related to the selection of transport packaging that fits a given consumer packaging product, the development of an optimal pallet unit load. The placement of  information bearing objects. Preparing for homework.</t>
  </si>
  <si>
    <t>Számítógépes csomagolástervezés. 3D-s csomagolási terv. Egységrakomány képzés laborkörülmények között. Szállítójárművek rakodási tervének kialakítása szoftverek segítségével.</t>
  </si>
  <si>
    <t>Computer-aided packaging design. 3D packaging design. Unit load creation under laboratory conditions. Vehicle loading plan creation with the aid of softwares.</t>
  </si>
  <si>
    <t xml:space="preserve">1. ismeri a csomagolástechnika alapjait, a felhasznált anyagi eszközöket (T10)
2. ismeri a csomagolástechnika logisztikai vonatkozásait, követelményeit, tervezési eszközeit (T10)
</t>
  </si>
  <si>
    <t xml:space="preserve">1. képes a szállítási csomagolások, egységrakományok megtervezésére, helyes használatára
</t>
  </si>
  <si>
    <t xml:space="preserve">1. munkája során törekszik az egységrakomány képzési folyamatok precíz szervezésére, végrehajtására
2. érdeklődik az újdonságok iránt, kooperatív a hozzállása a csomagolási folyamatok szervezése kapcsán
</t>
  </si>
  <si>
    <t>1. önállóan képes logisztikai egységképzési folyamatok működtetésére, alapvető szervezési és tervezési feladatok elvégzésére
2. tisztában van munkája jelentőségével és a hibák következményeivel</t>
  </si>
  <si>
    <t xml:space="preserve">1. knows the basics of packaging technology and the material used (T10)
2. knows the logistics aspects, requirements and design tools of packaging technology (T10)
</t>
  </si>
  <si>
    <t xml:space="preserve">1. can design and use transport packages and unit loads correctly
</t>
  </si>
  <si>
    <t>1. strives to organize and execute packaging processes precisely during his/her work
2. interested in new things, has a cooperative attitude towards organizing packaging processes</t>
  </si>
  <si>
    <t>1. independently responsible for operating packaging processes, performing basic organizational and planning tasks
2. aware of the significance of his work and the consequences of mistakes</t>
  </si>
  <si>
    <t>4,8,9,11,12,13,17</t>
  </si>
  <si>
    <t>A tantárgyhoz kapcsolódó elektronikus tananyagokat és egyéb segédleteket a hallgatók az alkalmazott e-learning keretrendszerből tölthetik le.</t>
  </si>
  <si>
    <t>Students can download the electronic learning materials and other aids related to the subject from the e-learning framework used.</t>
  </si>
  <si>
    <t>Az oktatóval egyeztetett időpontban és formában.</t>
  </si>
  <si>
    <t>At a time and in a form agreed with the teacher.</t>
  </si>
  <si>
    <t>1. féléves feladat</t>
  </si>
  <si>
    <t>1. semester task</t>
  </si>
  <si>
    <t>A féléves feladat legalább 50%-os teljesítése szükséges az aláíráshoz.</t>
  </si>
  <si>
    <t>At least 50% performance of the semester task is the condition of the signature.</t>
  </si>
  <si>
    <t>Jeles 87,5-100%
Jó 75-87,5%
Közepes 62,5-75%
Elégséges 50-62,5%
Elégtelen 0-49%</t>
  </si>
  <si>
    <t>Excellent 87,5-100%
Good 75-87,5%
Satisfactory 62,5-75%
Pass 50-62,5%
Fail 0-49%</t>
  </si>
  <si>
    <t>A TVSz-ben rögzített szabályok szerint.</t>
  </si>
  <si>
    <t>According to the rules of CoS.</t>
  </si>
  <si>
    <t>1. t1,t2,k1,a1,a2,o1,o2</t>
  </si>
  <si>
    <t>At least 50% performance of the semester task is the condition of the final grade.</t>
  </si>
  <si>
    <t>A féléves feladat legalább 50%-os teljesítése szükséges az évközi jegyhez.</t>
  </si>
  <si>
    <t>A féléves feladat egyszer pótlólag benyújtható a pótlási időszak végéig.</t>
  </si>
  <si>
    <t>A semester task once can be resubmitted by the end of delayed completion week.</t>
  </si>
  <si>
    <t>Dr. Bóna Krisztián</t>
  </si>
  <si>
    <t>bona.krisztian@kjk.bme.hu</t>
  </si>
  <si>
    <t>Dr. Bóna Krisztián, Dr. Sárdi Dávid, Bertalan Marcell</t>
  </si>
  <si>
    <t>Az értékteremtő (ellátási) lánc felépítésének és működésének bemutatása, tulajdonságainak ismertetése. Az értékteremtő láncba integrálódó vállalatok operációs háttérrendszerének ismertetése. A vállalati értékteremtő operáció irányításának és ellenőrzésének megoldásai, az alkalmazott eszközrendszer módszertani hátterének bemutatása.</t>
  </si>
  <si>
    <t>Describing the structure and operation of the value (supply) chain and its characteristics. Presenting the operational background of companies integrated in the value chain. Solutions for the management and control of the enterprise value chain operation, presenting of the methodological background of the applied tools.</t>
  </si>
  <si>
    <t>A ellátási, értékteremtő láncok és hálózatok felépítése, szereplői. Az anyagellátási (beszerzési), termelési, elosztási (értékesítési) és hulladékkezelési rendszerek. A vállalati operáció irányításának funkciói, az S&amp;OP folyamata. Az értékteremtő rendszerek outputjai, a termékek és szolgáltatások komponensei.  A BOM lista és a technológiai sorrend, az anyagszükséglet meghatározása.  A szortiment analízis, a klasszifikációs eljárások. Az igényfolyamat elemzési és tervezési eljárásai. Tipikus beszerzési és termelési stratégiák a külső és belső szükségletek kielégítésében. A beszállítók kiválasztása, beszállítói kapcsolatok kezelése. A diszpozíciós eljárások típusai, a készletezés irányítása, MRP eljárások. A termeléstervezés és irányítás fogalma, céljai, a stratégiai és a taktikai tervezés módszertani háttere. A termelésütemezés alapjai, célrendszere, egyszerűbb termelésütemezési megoldások.</t>
  </si>
  <si>
    <t>The structure and actors of supply chains and value chains and networks. Material supply (procurement), production, distribution (sales) and waste management systems. Functions of enterprise operations management, the S&amp;OP process. Outputs of value creating systems, components of products and services.  The BOM list and the technological sequence, determination of material requirements.  Assortment analysis, classification procedures. Analysis and planning procedures for the demand process. Typical purchasing and production strategies to meet external and internal needs. Selection of suppliers, supplier relationship management. Types of disposition procedures, inventory management, MRP procedures. Concepts and objectives of production planning and management, methodological background of strategic and tactical planning. Basics of production scheduling, objectives, simpler production scheduling solutions.</t>
  </si>
  <si>
    <t>4,8,9,12,17</t>
  </si>
  <si>
    <t>1. első zárthelyi dolgozat
2. második zárthelyi dolgozat</t>
  </si>
  <si>
    <t>1. first midterm test
2. second midterm test</t>
  </si>
  <si>
    <t>Mindkettő zárthelyi esetén külön-külön minimum 30%-ot, a két zárthelyi összpontszát tekintve pedig minimum 50%-ot elérte a hallgató.</t>
  </si>
  <si>
    <t>The student has achieved minimum 30% for each of the two midterm tests and minimum 50% for the total points of two midterm tests.</t>
  </si>
  <si>
    <t>1. ismeri az értékteremtő (ellátási) lánc fogalmát, felépítését, szereplőit, a benne zajló folyamatokat (T10)
2. ismeri a beszerzés, termelés, értékesítés és hulladékkezelés rendszereit, a vállalati operáció irányításával kapcsolatos kihívásokat (T10)
3. képes az kezelt outputok és anyagféleségek elemzésére  (T10)
4. ismeri az anyagszükséglet meghatározásában alkalmazott eljárásokat  (T10)
5. átlátja az igénytervezés kihívásait és ismeri az ott alkalmazható eljárásokat (T10)
6. ismeri a készletezés irányításában és ellenőrzésében alkalmazott módszereket  (T10)
7. ismeri a termelés irányításában és ellenőrzésében alkalmazott módszereket  (T10)</t>
  </si>
  <si>
    <t>1. képes azonosítani a vállalati operáció irányításában jelentkező feladatokat, problémákat és kihívásokat
2. alkalmazza a tanul szortiment analitikai eljárásokat az outputok és anyagféleségek kategorizációjában
3. képes a BOM menedzsment eszközrendszerét alkalmazni, az anyagszükséglet tervezéséhez szükséges adatokat értelmezni
4. képes alkalmazni az anyagszükséglet tervezési eljárásokat
5. az igények tervezésében és elemzésében használja a tanult módszertani hátteret
6. képes a készletezési rendszerek és folyamatok elemzésére, a folyamatainak fejlesztésére, az operatív irányításban a tanult módszerek alkalmazására</t>
  </si>
  <si>
    <t>1. az ismeretek megszerzésében törekszik a teljeskörűségre, együttműködik az oktatóval és hallgató társaival, empatikus és toleráns 
2. fogékony és kezdeményező a rá bízott feladatok elvégzésében, önkritikus a rá bízott feladatok tekintetében
3. érdeklődik az újdonságok iránt, fogékony az új ismeretek megszerzésében 
4. munkája során törekszik a feladatok korrekt, hibátlan és precíz végrehajtására 
5. változatokban gondolkodik, törekszik a lehető legrövidebb idő alatt eredményt elérni megfelelő minőségben</t>
  </si>
  <si>
    <t xml:space="preserve">1. tisztában van munkája jelentőségével és a hibák következményeivel
2. betartja a választott szakterületén a környezeti és társadalmi elvárásokat 
3. a feltárt kihívások megoldására önálló javaslatokat fogalmaz meg 
4. mások szakmai véleményét megismerve képes az önellenőrzésre és a hibák önálló kijavítására 
5. véleményét és cselekedeteit felvállalja, önálló vélemény formálására képes  
6. saját és mások munkáját is kritikusan szemléli </t>
  </si>
  <si>
    <t>1. knows the concept, structure, actors and processes of the value (supply) chain (T10)
2. knows the systems of procurement, production, sales and waste management, the challenges of managing the company's operations (T10)
3. can analyse the outputs and types of materials handled (T10)
4. knows the procedures used to determine material requirements (T10)
5. understands the challenges of demand planning and knows the procedures to be applied (T10)
6. knows the methods used to manage and control inventories (T10)
7. knows the methods used to manage and control production (T10)</t>
  </si>
  <si>
    <t xml:space="preserve">1. is able to identify the tasks, problems and challenges in the management of corporate operations 
2. applies the analytical procedures learned in the assortment analisys in the categorisation of outputs and materials
3. is able to apply the BOM management tools and interpret data for material requirements planning
4. can apply material requirements planning procedures 
5. is able to use the methodological background learned in planning and analysing the demand
6. is able to analyse inventory systems and processes, to improve processes and to apply the methods learned in operational management </t>
  </si>
  <si>
    <t>1. seeks to be comprehensive in the acquisition of knowledge, cooperates with the teacher and fellow students, is empathetic and tolerant 
2. is receptive and proactive in carrying out the tasks assigned to them, self-critical of the tasks assigned to them 
3. interested in new things, receptive to new knowledge 
4. tries to carry out tasks correctly, accurately and precisely
5. thinks in variations, strives to achieve results of appropriate quality in the shortest possible lead time</t>
  </si>
  <si>
    <t xml:space="preserve">1. is aware of the importance of their work and the consequences of mistakes
2. complies with environmental and social requirements in their chosen professional field 
3. formulates independent proposals to address the challenges identified 
4. is able to self-ckeck and correct errors independently by listening to the professional opinions of others 
5. is able to take responsibility for their opinions and actions and to form theirown opinions 
6. is critical of their own work and that of others </t>
  </si>
  <si>
    <t>1. t1-t7,k1-k6,a1-a5,o1-o6
2. t1-t7,k1-k6,a1-a5,o1-o6</t>
  </si>
  <si>
    <t>A két zárthelyi egyszer pótolható.</t>
  </si>
  <si>
    <t>The midterm tests can be retaken once.</t>
  </si>
  <si>
    <t xml:space="preserve">A hallgatók megismertetése a logisztikai folyamatok leírásának formalizált módszereivel és a logisztikai folyamattervezéssel.
</t>
  </si>
  <si>
    <t>To familiarize students with formalized methods for describing logistics processes and logistics process planning.</t>
  </si>
  <si>
    <t>A folyamat értelmezése, a folyamatok részei, kapcsolatok, események és tevékenységek rendszere. A folyamatok szabványos leírásának módszerei.  Folyamatábrázolási technikák. Folyamatleírás szintjei. Top-down, bottom-up és az ellenáramú modellezés technikái. Standard - szabványos folyamatleíró nyelvek. Standard Operating Procedure készítése. Cross-Functional Flowchart. Petri net. Event Process Driven Chain (EPC). Business Process Modeling Notation (BPMN). Integrated Definition Methods (IDEF). Unified Modeling Language (UML). System Modeling Language (SysML). Yet Another Workflow Language (YAWL). Hibrid modellezés. Üzleti folyamatok újratervezése (BPR). Végrehajtható folyamatleírások (BPEL). Logisztikai folyamatok tervezése az ismertetett standard folyamatleíró nyelvek alkalmazásával: az egyes nyelvek felhasználhatósága, célorientált alkalmazása.</t>
  </si>
  <si>
    <t>Interpretation of the process, parts, contacts, activities, events and processes. Standard methods for the description of the processes. Process Charting Techniques. Process Description levels. Top-down and bottom-up modeling. Standard process description languages. Standard Operating Procedure. Cross-Functional Flowchart. Petri net. Event Driven Process Chain (EPC). Business Process Modeling Notation (BPMN). Integrated Definition Methods (IDEF). Unified Modeling Language (UML). System Modeling Language (SysML). Yet Another Workflow Language (YAWL). Hybrid modeling. Business Process Reengineering (BPR). Executable languages (BPEL). Logistics processes modelled by using the standard languages: goal-oriented application.</t>
  </si>
  <si>
    <t>A folyamatfeltárás, az előadáson ismertetett folyamatleíró nyelvek (SOP, EPC, BPMN, IDEF, BPEL) és folyamattervezési módszerek (BPR) gyakorlati példákon keresztül történő elmélyítése, a féléves feladat kidolgozásának előkészítése.</t>
  </si>
  <si>
    <t>Exercising process exploration, process description languages (SOP, EPC, BPMN, IDEF, BPEL) and process planning techniques (BPR) through examples. Preparation of the semester work.</t>
  </si>
  <si>
    <t xml:space="preserve">1. a folyamatmodellezési alapok ismerete (T1, T2, T5)
2. a tantárgyleírásban szereplő folyamatleíró nyelvek ismerete (T6)
</t>
  </si>
  <si>
    <t xml:space="preserve">1. képes folyamatokat szabványos módszerekkel modellezni írásbeli és szóbeli leírás alapján (K1, K4, K7)
2. képes a folyamathibák feltárására és ezek alapján a folyamatok újratervezésére (K8, K9, K10, K12, K14)
</t>
  </si>
  <si>
    <t>1. törekszik a képességeinek maximumát nyújtva arra, hogy tanulmányait a lehető legmagasabb színvonalon, elmélyült és önálló alkotásra képes tudásra szert téve végezze, pontosan és hibamentesen, az alkalmazandó eszközök szabályainak betartásával, együttműködve az oktatókkal (A1, A2, A3, A4, A5, A6, A7, A8, A9, A10)</t>
  </si>
  <si>
    <t xml:space="preserve">1. felelősséget érez aziránt, hogy munkájának minőségével és az etikai normák betartásával példát mutasson társainak, felelősséggel alkalmazva a tantárgy során megszerzett ismereteket (O1, O2, O3, O4, O5)
</t>
  </si>
  <si>
    <t>1. knowledge of process modeling basics (T1, T2, T5)
2. knowledge of process description languages ​​included in the course description (T6)</t>
  </si>
  <si>
    <t>1. able to model processes using standard methods based on written and oral descriptions (K1, K4, K7)
2. able to identify process errors and redesign processes based on these (K8, K9, K10, K12, K14)</t>
  </si>
  <si>
    <t>1.  strive to maximize their abilities to make their studies at the highest possible level, with a profound and independent knowledge, accurate and error-free, in compliance with the rules of the applicable tools, in collaboration with the instructors (A1, A2, A3, A4, A5, A6, A7, A8, A9, A10)</t>
  </si>
  <si>
    <t>1. take responsibility for the quality of the work and the ethical standards that set an example for the classmates, using the knowledge acquired during the course (O1, O2, O3, O4, O5)</t>
  </si>
  <si>
    <t>4,8,9,10,12,17</t>
  </si>
  <si>
    <t>1. féléves feladat
2. zárthelyi</t>
  </si>
  <si>
    <t>1. F
2. ZH</t>
  </si>
  <si>
    <t>1. 60%
2. 40%</t>
  </si>
  <si>
    <t>A féléves feladat és a zárthelyi egyenként legalább 50%-os szintű teljesítése.</t>
  </si>
  <si>
    <t>Completion of each the semester task and the midterm at least 50% level.</t>
  </si>
  <si>
    <t>Jeles 87,5-100%
Jó 75-87,5%
Közepes 62,5-75%
Elégséges 50-62,5%
Elégtelen 0-50%</t>
  </si>
  <si>
    <t>Excellent 87,5-100%
Good 75-87,5%
Satisfactory 62,5-75%
Pass 50-62,5%
Fail 0-50%</t>
  </si>
  <si>
    <t>1. t1,t2,k1,k2,a1,o1
2. t1,t2,k1,k2,a1,o1</t>
  </si>
  <si>
    <t>A zárthelyi és a féléves feladat egyszer pótlólag teljesíthető a pótlási időszak végéig.</t>
  </si>
  <si>
    <t>The midterm test and the semester task can be retaken once by the end of delayed completion week.</t>
  </si>
  <si>
    <t>Dr. Bohács Gábor</t>
  </si>
  <si>
    <t>bohacs.gabor@kjk.bme.hu</t>
  </si>
  <si>
    <t>Dr. Bohács Gábor, Dr. Rinkács Angéla, Dr. Rózsa Zoltán</t>
  </si>
  <si>
    <t>Kész és elfogadott féléves feladat, legalább 50%-os zárthelyi eredmény.</t>
  </si>
  <si>
    <t>Dr. Bóna Krisztián, Dr. Sárdi Dávid Lajos</t>
  </si>
  <si>
    <t>A kereslettervezés, valamint a készlettervezés területén alkalmazott statisztikai adatelemzési és matematikai modellezési eszköztár, valamint ezek algoritmikai hátterének bemutatása, az alkalmazott modellek és eljárások informatikai implementációjának módszerei.</t>
  </si>
  <si>
    <t>Presentation of the statistical data analysis and mathematical modelling tools used in the field of demand planning and inventory planning, as well as their algorithmic background, methods of IT implementation of the models and procedures used.</t>
  </si>
  <si>
    <t>The concept, operation and actors of supply (value creating) chains. Sales &amp; operations planning. Methodology of the assortment analytics, several purchasing strategies in the material supply. The basic concepts of the demand planning process, data preparation and preprocessing. The forecasting model identification process, preparation of identification, several identification tests. Application of simple forecasting models. The realizations of the Box-Jenkins models. The parameter optimization of forecasting models and prediction. Fine tuning, measurement techniques of forecast accuracy. The basics of inventory process measurement, interpretation of inventory planning and control. Dispositional concepts and basic inventory control strategies. Deterministic approach - optimization the cost of inventories. The EOQ thinking, the main versions of EOQ models. Stochastic approach - cost-based thinking in inventory planning. Stochastic approach - service level and reliability in inventory planning.</t>
  </si>
  <si>
    <t>A szortimentanalitikai módszerek informatikai realizációjának módszerei. A kereslet- és készlettervezéshez szükséges adatok előkészítésében alkalmazható adatkezelési megoldások és algoritmusok informatikai realizációi. Az identikifációs tesztek során alkalmazható teszt függvények informatikai realizációjának módszerei. Az előrejelzési modellek identifikációban alkalmazható tesztek realizálásának informatikai megoldásai. Az egyszerű statisztikai előrejelzési modellek algoritmusainak realizációi. A Box-Jenkins-féle statisztikai előrejelzési modellek algoritmusainak realizációi. Az előrejelző modellek értékelésében alkalmazott mutatószámok és algoritmikai megoldások realizációi. Idősoros adatok elemzésében alkalmazható szoftverek alkalmazásának gyakorlása. A készletezési rendszerek teljesítményének mérésében alkalmazott mutatószámok kalkulációs módszereinek gyakorlása. Egyszerű készletszabályozó rendszerek implementációi. Determinisztikus készletezési modellek építése és implementációja. Sztochasztikus készletezési modellek építése és implementációja.</t>
  </si>
  <si>
    <t>Methods for the IT implementation of procedures for assortment analysis. IT implementations of data management solutions and algorithms for the preparation of data for demand- and inventory planning. Methods for the IT implementation of test functions for identification tests. IT solutions for the realisation of tests used in the identification of prediction models. Realizations of algorithms for simple statistical forecasting models. Realizations of algorithms for Box-Jenkins statistical forecasting models. Realisations of indicators and algorithmic solutions for the evaluation of forecasting models. Practical application of software for the analysis of time series data. Practicing of methods for calculating indicators used in measuring the performance of inventory control systems. Implementations of simple inventory control systems. Development and implementation of deterministic inventory control models. Development and implementation of stochastic inventory control models.</t>
  </si>
  <si>
    <t>1. ismeri a logisztikai idősorok statisztikai vizsgálatának módszereit (T1, T2, T6, T9)
2. ismeri az adatok előkészítésének lépéseit, az adattisztítás és adat aggregáció módszereit (T4, T5, T9)
3. ismeri az idősorok vizsgálatánál alkalmazandó korrelációs függvényeket, képes azok modellszerű alkalmazására (T4, T5, T6, T9)
4. ismeri az előrejelzéseket modelleket, ismeri a paraméter optimalizálás eszközeit  (T1, T2, T6, T9)
5. átfogó ismeretekkel rendelkezik a megfelelő modellek kiválasztását lehetővé tevő statisztikai mutatószámokról, hibaszámítási módszerekről  (T4, T5, T6, T9)
6. ismeri a determinisztikus készlet modellek sajátosságait, költség modellek felépítésének módszerét  (T4, T5, T6, T9)
7. ismeri a sztochasztikus készlet modellek sajátosságait, optimális paraméterek kiszámítási módszereit  (T4, T5, T6, T9)</t>
  </si>
  <si>
    <t>1. képes modellszerűen értelmezni a kereslet és készlettervezési folyamatot (K1, K4, K11, K13)
2. képes a kereslet és készlettervezési modellek kapcsolatainak felismerésére és a folyamat felépítésére (K2, K7, K9, K10)
3. képes előrejelzéseket készíteni ismert modellek segítségével, ismeri a paraméter optimalizálás eszközeit (K2, K7, K9, K10, K13)
4. önállóan képes determinisztikus költségmodell felállítására, annak optimális paramétereinek modellszerű meghatározására (K2, K7, K9, K10, K13)
5. képes determinisztikus készletmodellek alkalmazására, optimális paramétereinek kiszámítására (K2, K7, K9, K10, K13)
6. képes sztochasztikus készletmodellek alkalmazására, optimális paramétereinek kiszámítására (K2, K7, K9, K10, K13)</t>
  </si>
  <si>
    <t>1. nyitott a matematikai és információtechnológiai eszközök használatára (A1, A3)
2. törekszik a megoldásokhoz szükséges módszertan és eszközrendszer megismerésére és rutinszerű használatára (A1, A3, A4, A8, A9)
3. törekszik a képességeinek maximumát nyújtva, hogy tanulmányait a lehető legmagasabb színvonalon, elmélyült és önálló alkotásra képes tudásra szert téve végezze (A2, A3, A4, A6, A7, A8, A9, A10)
4. pontosan és hibamentesen dolgozik, az alkalmazandó eszközök szabályainak betartásával (A1, A2, A5, A7)
5. együttműködik az oktatókkal és csapattársaival a komplex problémák megoldásában (A5, A8, A9, A10)</t>
  </si>
  <si>
    <t>1. tervezési problémákra felelős és önálló javaslatokat tesz (O1, O2, O3, O4, O5)
2. felelősséget vállal a tervezési feladatok során hozott döntések következményeire (O1, O2, O3, O4, O5)
3. gondolkozásában a rendszerelvű mérnöki megközelítést alkalmazza (O1, O2, O3, O4, O5)</t>
  </si>
  <si>
    <t>1. knows the methods of statistical analysis of logistics time series (T1, T2, T6, T9)
2. knows the steps of data preparation, methods of data cleaning and data aggregation (T4, T5, T9)
3. knows the correlation functions to be used in the analysis of time series and be able to apply them in a model (T4, T5, T6, T9)
4. knows forecasting models, know the tools for parameter optimisation (T1, T2, T6, T9)
5. has a comprehensive knowledge of statistical indicators and error calculation methods that allow the selection of appropriate models (T4, T5, T6, T9)
6. knowledge of the characteristics of deterministic inventory models, methods of constructing cost models (T4, T5, T6, T9)
7. knows the characteristics of stochastic inventory models, methods of calculating optimal parameters (T4, T5, T6, T9)</t>
  </si>
  <si>
    <t>1. is able to interpret the demand and inventory planning process in a model (K1, K4, K11, K13)
2. is able to identify the relationships between demand and inventory planning models and to construct the process (K2, K7, K9, K10)
3. can make forecasts using known models and know the tools for parameter optimisation (K2, K7, K9, K10, K13)
4. can independently set up a deterministic cost model and determine its optimal parameters in a model (K2, K7, K9, K10, K13)
5. can apply deterministic inventory models and calculate their optimal parameters (K2, K7, K9, K10, K13)
6. is able to apply stochastic stock models and calculate their optimal parameters (K2, K7, K9, K10, K13)</t>
  </si>
  <si>
    <t>1. is open to the use of mathematical and information technology tools (A1, A3)
2. seeks to learn and routinely use the methodology and tools needed to solve problems (A1, A3, A4, A8, A9)
3. strives to the best of his/her ability to complete his/her studies to the highest possible standard, acquiring in-depth knowledge and the ability to create independently (A2, A3, A4, A6, A7, A8, A9, A10)
4. works accurately and without errors, respecting the rules of the applicable tools (A1, A2, A5, A7)
5. collaborates with teachers and team members to solve complex problems (A5, A8, A9, A10)</t>
  </si>
  <si>
    <t>1. makes responsible and independent proposals for design problems (O1, O2, O3, O4, O5)
2. takes responsibility for the consequences of decisions taken in the course of planning tasks (O1, O2, O3, O4, O5)
3. uses a systems engineering approach to thinking (O1, O2, O3, O4, O5)</t>
  </si>
  <si>
    <t>1. zárthelyi
2. házi feladat
3. szimulációs játék</t>
  </si>
  <si>
    <t>1. ZH
2. HF
3. SIM</t>
  </si>
  <si>
    <t>A féléves feladat és a zárthelyi egyenként legalább 50%-os szintű teljesítése, a laborok teljesítése, illetve a szimulációs játék teljesítése.</t>
  </si>
  <si>
    <t>Completion of each the semester task and the midterm at least 50% level, completion of the laboratory tasks, completion of the simulation game.</t>
  </si>
  <si>
    <t>Jeles 85-100%
Jó 70-85%
Közepes 60-70%
Elégséges 50-60%
Elégtelen 0-50%</t>
  </si>
  <si>
    <t>Excellent 85-100%
Good 70-85%
Satisfactory 60-70%
Pass 50-60%
Fail 0-50%</t>
  </si>
  <si>
    <t>1. 17,5%
2. 17,5%
3. 15%</t>
  </si>
  <si>
    <t>1. t1-t7,k1-k6,a1-a5,o1-o3
2. t1-t7,k1-k6,a1-a5,o1-o3
3. t1-t7,k1-k6,a1-a5,o1-o3</t>
  </si>
  <si>
    <t>1. t1-t7,k1-k6,a1-a5,o1-o3</t>
  </si>
  <si>
    <t>A zárthelyi és a feladatok egyszer pótlólag teljesíthetők a pótlási időszak végéig.</t>
  </si>
  <si>
    <t>Dr. Sztrapkovics Balázs</t>
  </si>
  <si>
    <t>balazs.sztrapkovics@logisztika.bme.hu</t>
  </si>
  <si>
    <t>Dr. Sztrapkovics Balázs, Bakos András</t>
  </si>
  <si>
    <t>A lean menedzsment és a kapcsolódó mélyebb elmezési módszertanok (FMEA, Six Sigma, Ergonómia) készségszintű ismerete</t>
  </si>
  <si>
    <t>Skill level knowledge of lean management and related deeper thinking methodologies (FMEA, Six Sigma, Ergonomics)</t>
  </si>
  <si>
    <t>A folyamatos fejlesztés módszereinek bemutatása. A csapatmunka, javaslati rendszer kialakítása, a motiváció szerepe. Ötletgyűjtő módszerek ismertetése az egyes módszertanok előnyei, hátrányai. Problémafeltáró eszközök, hibaelemző módszerek bemutatása gyakorlati alkalmazása, az egyes módszertanok alkalmazhatósága, a módszerek adatigény szükséglete.  Standardizálás alapjai, a standardok bevezetésének lépései, a nulla hiba koncepció, hibák eliminálásának módszertanai (Jidoka, Poka-Yoke), termeléskiegyenlítési módszertanok a lean menedzsmentben: matematikai módszerek a Heijunka alkalmazásához. Folyamatfejlesztési módszerek és technikák. Az átállási idő fontosságan csökkentésének lehetőségei. Ergonómia alapjai, munkahelytípusok ergonómiai szempontból, a REBA elemzés menete. Just in time és Just in Sequence módszertanok bemutatása. Lean office eszközök és módszerek bemutatása. A Six Sigma módszer alapjai, matematikai háttere, minőségi szintek. Six sigma elemzés ismertetése az eredmények feldolgozása. A six sigma és a lean kapcsolódása.</t>
  </si>
  <si>
    <t>Introducing the continuous improvement methods. Teamwork, the establishment of a suggestion system, the importance, and techniques of motivating the employee. Creativity techniques, advantages and disadvantages of each technique. Problem-finding tools, failure analysis methods application in practice, defining the required datas for each method. The bases of standardization, the steps to implement standards in the company, PDCA and SDCA cycles. The zero failure concept. The elimination of the failures (Jidoka, Poka-Yoke). Production leveling methods in lean management, mathematical formulas to apply Heijunka in the production. Process improvement techniques, and methods, the schedule of the Kaizen events. The importance of the lead time, Value Stream mapping, element symbols and steps. The bases of ergonomy. The main ergonomy principles durint cell designing. The methods of REBA analysis. Intorducing Just in time and Just in Sequence methods, and it’s impacts tot he supply chain. The main goal and principles of Six Sigma method, the mathemathical and statistical background. The connection between lean and six sigma.</t>
  </si>
  <si>
    <t>Az előadáson bemutatott eszközök és módszerek  gyakorlati példákon történő bemutatása, az alkalmazásuk begyakoroltatása, esettanulmányok végrehajtása. A féléves házi feladat megoldásának előkészítése, a feladat bemutatása, értékelése.</t>
  </si>
  <si>
    <t>Application of the methods and techniques which was presented in the lecture. Introducing case studies, and also apply the methods during workshops. The preparation of the solution of the homework, consultations about the homework, and making the presentations, and rating the homeworks.</t>
  </si>
  <si>
    <t>Kijelölt órarendi alkalmakkot, valamint az oktatóval egyeztetett időpontban és formában.</t>
  </si>
  <si>
    <t>Scheduled class times and at a time and in a format agreed with the instructor.</t>
  </si>
  <si>
    <t>1. Lean elemző és tervezési módszertanok mélyreható ismerete (T2,T6)
2. Six sigma és hibaelemző módszertanok elsajátítása (T8)</t>
  </si>
  <si>
    <t>1. Képes a lean módszerek és elemző eszközök megfelelő alkalmazása  (K10,K12,K14)
2. Képes a gyártási hibák, selejtokok mélyreható elemzése statisztikai módszertanok segítségével (K1,K2,K4,K7)</t>
  </si>
  <si>
    <t>1. törekszik a képességeinek maximumát nyújtva, hogy tanulmányait a lehető legmagasabb színvonalon, elmélyült és önálló alkotásra képes tudásra szert téve végezze, pontosan és hibamentesen, az alkalmazandó eszközök szabályainak betartásával, együttműködve az oktatókkal  (A1, A2, A3, A4, A5, A6, A7, A8, A9, A10)</t>
  </si>
  <si>
    <t>1. In-depth knowledge of Lean analysis and design methodologies (T2, T6)
2. Mastery of Six Sigma and defect analysis methodologies (T8)</t>
  </si>
  <si>
    <t>1. Able to apply lean methods and analytical tools appropriately (K10, K12, K14)
2. Able to perform in-depth analysis of manufacturing defects and rejects using statistical methodologies (K1, K2, K4, K7)</t>
  </si>
  <si>
    <t>1. endeavour, to the best of their ability, to carry out their studies to the highest possible standard, acquiring in-depth knowledge capable of independent work, accurately and without error, following the rules of the applicable tools, in cooperation with their teachers (A1, A2, A3, A4, A5, A6, A7, A8, A9, A10)</t>
  </si>
  <si>
    <t>1. feels responsible for setting an example to his/her peers by the quality of his/her work and by respecting ethical standards, applying the knowledge acquired in the subject with responsibility (O1, O2, O3, O4, O5)</t>
  </si>
  <si>
    <t>0%-49% elégtelen
50%-56% elégséges
57%-64% közepes
65%-74% jó
75%-100% jeles</t>
  </si>
  <si>
    <t>0%-49% fail
50%-56% pass
57%-64% satisfactory
65%-74% good
75%-100% excellent</t>
  </si>
  <si>
    <t>A tárgy célja, hogy megismertesse a hallgatókat az intralogisztikai rendszerek automatizálásának jelenlegi rendszereivel, valamint, hogy a laborfoglalkozások keretében gyakorlati tapasztalatokat szerezzenek a rendszerek PLC szintű programozásával.</t>
  </si>
  <si>
    <t xml:space="preserve"> The aim of the course is to familiarize students with current systems for automating intralogistics systems, and to gain practical experience in PLC-level programming of systems through laboratory sessions.</t>
  </si>
  <si>
    <t>Logisztikai automatizálás fejlődésének lépései, valamint az automatizált rendszerekre jellemző korszerű irányítási elvek. A terület alapfogalmai, az anyagmozgató-rendszerek automatizálási szintjei és feltételrendszere. Anyagmozgató rendszerekben alkalmazott érzékelők (szenzorok) jellemzői és alkalmazástechnikai kérdései. Anyagmozgató rendszerekben alkalmazott mozgás végrehajtó elemek és beavatkozó szervek, elemek (aktuátorok) általános jellemzői és irányítási kérdései. Automatizált munka- és mozgásciklusok megvalósításnak elvei, algoritmikus leírási módjai. PLC felépítése, funkcionális egységei. A PLC rendszerek programozásának elvei. A program szerkesztésének elve, létradiagram, funcióblokk diagam, struktúrált szöveges programozás. A rendszerekben fellelhető ember-gép kapcsolat és identifikációs kérdéskör alapjai.</t>
  </si>
  <si>
    <t xml:space="preserve">Steps in the development of logistics automation, as well as modern control principles characteristic of automated systems. Basic concepts of the field, automation levels and conditions of material handling systems. Characteristics and application technology issues of sensors used in material handling systems. General characteristics and control issues of movement executing elements and actuators used in material handling systems. Principles of implementation of automated work and movement cycles, algorithmic description methods. PLC structure, functional units. Principles of programming of PLC systems. Principle of program editing, ladder diagram, function block diagram, structured text programming. Fundamentals of human-machine interfacs and identification issues found in systems. </t>
  </si>
  <si>
    <t>Érzékelők, beavatkozó szervek és végrehajtó szervek bemutatói a tanszéki laboratóriumban kiépített automatizált mintarendszereken. PLC programozáshoz szükséges PC-s programozó rendszer használata. Bevezető a PLC-k programozásába. PLC programozási mintapéldák. PLC program írása a tanszéki laboratórium automatizálási mintarendszerének egyik elemére. A számítógéppel történő PLC programozásának elsajátítása több egyszerűbb intraloisztikai alkalmazási példán keresztül történik.</t>
  </si>
  <si>
    <t xml:space="preserve">Demonstrations of sensors, actuators and executive bodies on automated sample systems built in the departmental laboratory. Use of a PC programming system required for PLC programming. Introduction to PLC programming. PLC programming sample examples. Writing a PLC program for one of the elements of the departmental laboratory's automation sample system. Learning to program PLCs with a computer is done through several simpler intralogistics application examples. </t>
  </si>
  <si>
    <t>1. ismeri a logisztikai automatizálási komponenseit (T1,T2,T9)
2. ismeri a PLC programozás jellegzetességeit (T3,T4,T5)
3. ismeri a logisztikai automatizálási rendszerek struktúráját és trendjeit (T6,T9)</t>
  </si>
  <si>
    <t>1. képes meghatározni egy automatizált logisztikai rendszer struktúráját és adott feladathoz szükséges komponenseit (K1,K6,K7,K10,K11)
2. képes PLC-k programozására (K7,K12,K13)</t>
  </si>
  <si>
    <t>1. nyitott a logisztikai automatizálás komponenseinek használatára (A1, A3)
2. törekszik a megoldásokhoz szükséges módszertan és eszközrendszer megismerésére és rutinszerű használatára (A1, A3, A4, A8, A9)
3. törekszik a képességeinek maximumát nyújtva, hogy tanulmányait a lehető legmagasabb színvonalon, elmélyült és önálló alkotásra képes tudásra szert téve végezze (A2, A3, A4, A6, A7, A8, A9, A10)
4. pontosan és hibamentesen dolgozik, az alkalmazandó eszközök szabályainak betartásával (A1, A2, A5, A7)
5. együttműködik az oktatókkal és csapattársaival a komplex problémák megoldásában (A5, A8, A9, A10)</t>
  </si>
  <si>
    <t>1. knows the components of logistics automation (T1,T2,T9)
2. knows the characteristics of PLC programming (T3,T4,T5)
3. knows the structure and trends of logistics automation systems (T6,T9)</t>
  </si>
  <si>
    <t>1. is able to determine the structure of an automated logistics system and the components required for a given task (K1,K6,K7,K10,K11)
2. is able to program PLCs (K7,K12,K13)</t>
  </si>
  <si>
    <t>1. is open to using the components of logistics automation (A1, A3)
2. strives to learn the methodology and tools required for solutions and to use them routinely (A1, A3, A4, A8, A9)
3. strives to the maximum of his/her abilities to complete his/her studies at the highest possible level, acquiring in-depth and independent knowledge (A2, A3, A4, A6, A7, A8, A9, A10)
4. works accurately and error-free, adhering to the rules of the applicable tools (A1, A2, A5, A7)
5. cooperates with instructors and teammates in solving complex problems (A5, A8, A9, A10)</t>
  </si>
  <si>
    <t>1. is responsible for design problems and makes independent suggestions (O1, O2, O3, O4, O5)
2. takes responsibility for the consequences of decisions made during design tasks (O1, O2, O3, O4, O5)
3. uses a systems engineering approach in his thinking (O1, O2, O3, O4, O5)</t>
  </si>
  <si>
    <t xml:space="preserve">Students can download the electronic learning materials and other aids related to the subject from the e-learning framework used. </t>
  </si>
  <si>
    <t>1. zárthelyi
2. programozási feladat</t>
  </si>
  <si>
    <t>1. midterm test
2. programming task</t>
  </si>
  <si>
    <t>1. 20%
2. 20%</t>
  </si>
  <si>
    <t>1. 60%</t>
  </si>
  <si>
    <t>Kész és elfogadott programozási feladat, legalább 50%-os zárthelyi eredmény.</t>
  </si>
  <si>
    <t>Completed and accepted programming task, midterm test wit at least 50% result.</t>
  </si>
  <si>
    <t>1. t1-t3,k1,k2,a1-a5,o1-o3
2. t1-t3,k1,k2,a1-a5,o1-o3</t>
  </si>
  <si>
    <t>1. t1-t3,k1,k2,a1-a5,o1-o3</t>
  </si>
  <si>
    <t>Raktári automatizálás rendszereinek tervezése (biztonságtechnikája, érzékelők, aktuátorok).  Vezető nélküli targoncás rendszerek felépítése, navigációs rendszerei, biztonságtechnikájának tevezése. Automatizált szállítópálya rendszerek felépítése, érzékelői, biztonságtechnikájának tervezése. Nyomonkövetés és anyagáramlás irányítás automatizálásának rendszerei. Logisztikai automatizálás fenntarthatóági aspektusainak elemzése.</t>
  </si>
  <si>
    <t>Számítógépes laborok, melynek keretében az előadásokon megtanult módszereket próbálják ki. A laborok során hosszabb fedatok is megoldásra kerülnek, melyeket le is kell adni, ez az értékelés része lesz. Logisztikai automatizálási rendszerek tervezésének támogatása szimulációval.</t>
  </si>
  <si>
    <t>Kész és elfogadott féléves feladatok.</t>
  </si>
  <si>
    <t>A hallgatók megismertetése az extralogisztikai hálózatok architektúrájával, működésével, stratégiai tervezésével, optimalizálási lehetőségeivel.</t>
  </si>
  <si>
    <t>To familiarize students with the architecture, operation, strategic planning, and optimization options of extralogistics networks.</t>
  </si>
  <si>
    <t>Az extralogisztikai hálózatok architektúrája, lehetséges felépítése. Az extralogisztikai hálózatok matematikai leképezése. Az extralogisztikai hálózatok felépítésének és működésének értékelésében használt módszerek. Az extralogisztikai hálózat optimalizálásának kritériumrendszere, a logisztikai költségek, valamint a megbízhatósági szempontok és a kiszolgálási szint paraméterek alapján. A telephelymegválasztási feladatok során előforduló peremfeltételek. Szállítási problémák alkalmazása az extralogisztikai hálózat kialakításának tervezésében. A hálózati csomópontok térbeli elrendezésének optimalizálási módszerei, a telephely megválasztási probléma, egy- és többkörzetes centrumkeresési feladatok. A szállítási teljesítmény alapú optimalizálás módszerei, a készletfeltöltési és a disztribúciós szállítási és menetteljesítmények modellezése. A becslő módszerek alkalmazása a hálózat stratégiai tervezése során. A készletezési hálózat, a hálózati készletezés hatása az extralogisztikai hálózat működésére. Modellek a készletezési teljesítmény és költségek becslésére a stratégiai tervezésben. A szállítási és készletezési költségek alapján történő hálózatoptimalizáció módszerei. Az extralogisztikai hálózatok stratégiai tervezése során alkalmazott modellek számítógépes realizációi.</t>
  </si>
  <si>
    <t>Determination of the supply chain networks, strategic and operational problems in the freight transport systems. The driving and the delivery performance. Specific problems in the planning of the supply chain networks.  Mathematical modelling of the supply chain network topology. Evaluation techniques of of the static structure of the supply chain network. Evaluation techniques of the operational properties and performance parameters of the supply chain networks. Manifestation of the logistics cost. Introduction to the transportation problem. The approximation methods and the basic solutions. Optimal solutions of the transportation problem. Introduction to facility location problem. Classification of the mathematical solutions and methodologies. Mathematical models of the one-stage (zone) facility location problems. Mathematical models of the multi-stage (zone) facility location problems. Estimation techniques of the mileage, and its applications in the facility location problems. The operation of the multi-stage inventory networks. Application of the distribution resource planning (DRP) in the supply chain networks planning.</t>
  </si>
  <si>
    <t>Az előadáson ismertetett modellezési, hálózattervezési eszköztár alkalmazása gyakorlati példákon keresztül, illetve a féléves feladat (hálózatértékelés, centralizáció, többkörzetes telephely-tervezési, hozzárendelési feladatok, stratégiai járattervezés) megoldásának előkészítése.</t>
  </si>
  <si>
    <t>Application of the modeling, network planning tool described in the lectures through practical examples, and preparation of the solution of the semester work (evaluation, centralization, multi-facility location and allocation problem, strategic route planning).</t>
  </si>
  <si>
    <t xml:space="preserve">1. hálózattervezési és hálózatértékelési alapok ismerete (T1, T2, T5)
2. a hozzárendelési/szállítási probléma és megoldási módszereinek ismerete (T6)
3. a telepítéstervezési problémák és megoldási módszereinek ismerete (T6)
4. a hálózat stratégiai szintű optimalizálásának ismerete (T6)
</t>
  </si>
  <si>
    <t xml:space="preserve">1. képes logisztikai hálózatok értékelésére (K1, K2, K7, K8, K9, K10, K13)
2. képes logisztikai hálózatok stratégiai szintű optimalizálására (K1, K2, K7, K8, K9, K10, K13)
</t>
  </si>
  <si>
    <t>1. törekszik a képességeinek maximumát nyújtva, hogy tanulmányait a lehető legmagasabb színvonalon, elmélyült és önálló alkotásra képes tudásra szert téve végezze, pontosan és hibamentesen, az alkalmazandó eszközök szabályainak betartásával, együttműködve az oktatókkal (A1, A2, A3, A4, A5, A6, A7, A8, A9, A10)</t>
  </si>
  <si>
    <t xml:space="preserve">1. knowledge of network planning and network assessment basics (T1, T2, T5)
2. knowledge of the assignment / distribution problem and how to solve it (T6)
3. knowledge of centre searching problems and solutions (T6)
4. knowledge of network optimization at the strategic level (T6)
</t>
  </si>
  <si>
    <t xml:space="preserve">1. ability to evaluate logistics networks (K1, K2, K7, K8, K9, K10, K13)
2. able to strategically optimize logistics networks (K1, K2, K7, K8, K9, K10, K13)
</t>
  </si>
  <si>
    <t>4,8,9,10,11,13</t>
  </si>
  <si>
    <t>1. írásbeli és szóbeli vizsga</t>
  </si>
  <si>
    <t>1. written and oral exam</t>
  </si>
  <si>
    <t>1. semester task
2. midterm test</t>
  </si>
  <si>
    <t>1. midterm test
2. homework
3. simulation game</t>
  </si>
  <si>
    <t>1. t1-t4,k1,k2,a1,o1
2. t1-t4,k1,k2,a1,o1</t>
  </si>
  <si>
    <t>Lénárt Balázs</t>
  </si>
  <si>
    <t>balazs.lenart@logisztika.bme.hu</t>
  </si>
  <si>
    <t>Lénárt Balázs, Dr. Kovács Gábor</t>
  </si>
  <si>
    <t>A hallgatók mélyreható ismereteket szereznek a logisztikai fejlesztések során elengedhetetlen információ kezeléssel kapcsolatos tervezési feladatokról.</t>
  </si>
  <si>
    <t>Students gain knowledge of information management planning tasks essential in logistics developments.</t>
  </si>
  <si>
    <t xml:space="preserve">Információkezelés helye a logisztikában, általános logisztikai szoftverek. Információs rendszer tervezésének általános módszertanai. Szoftver bevezetés lépései, követelmény rendszere, dokumentálása, buktatói. Szabványos rendszerfejelsztési módszertanok: vízesés modell, SSADM, Agile, Scrum, Kanban. Üzleti intelligencia, folyamatos fejlesztés. </t>
  </si>
  <si>
    <t>Information management in logistics, general logistics softwares. General methodologies for information system design. Steps of software implementation, requirements, documentation, critical failure factors. Standard system development methodologies: waterfall model, SSADM, Agile, Scrum, Kanban. Business intelligence, continous improvement.</t>
  </si>
  <si>
    <t>Logisztikai rendszerfejlesztési feladat információkezelési rendszertervének elkészítése laborfoglalkozás keretén belül (projektfeladat). Rendszerintegráció során előforduló adatintegrációs követelmények megismerése, adatcsere, szabványos adatcsere állományok áttekintése (XML, JSON). A szolgáltatás alapú architektúra és webszolgáltatások.</t>
  </si>
  <si>
    <t>Preparation of an information management system plan for a logistics system development task within the framework of a laboratory session (project task).
Understanding data integration requirements during system integration, data exchange, and an overview of standard data exchange files (XML, JSON). Service oriented architecture and web services.</t>
  </si>
  <si>
    <t>1. a információs rendszerek tervezési módszertanainak ismerete (T1, T2, T4)
2. a logisztikai rendszerekben jellenzően előfordoló adatintegrációs eszközök ismerete (T6)</t>
  </si>
  <si>
    <t>1. képes felmérni a logisztikai fejlesztések során jelentkező feladatokat (K3, K7, K10)
2. képes rendszerezni a feladatokat, azok logisztikailag releváns funkciókra való bontását (K2, K6, K8)
3. képes elkészíteni a funkciók részletes specifikációját tanult módszertanok segítségével (K1, K9, K13)
4. képes alkalmazni szabványos módszertanokat a tervezési folyamat során (K1, K10, K13)</t>
  </si>
  <si>
    <t>1. felelősséget érez aziránt, hogy munkájának minőségével és az etikai normák betartásával példát mutasson társainak, felelősséggel alkalmazva a tantárgy során megszerzett ismereteket (O1, O2, O3, O4, O5)</t>
  </si>
  <si>
    <t>1. knowledge of information systems design methodologies (T1, T2, T4)
2. knowledge of data integration tools typically used in logistics applications (T6)</t>
  </si>
  <si>
    <t>1. is able to understand the tasks arising during logistics developments (K3, K7, K10)
2. is able to clusterize the tasks and breakdown into logistically relevant functions (K2, K6, K8)
3. is able to prepare a detailed specification of the functions using methodologies learned (K1, K9, K13)
4. is able to apply standard methodologies during the design process (K1, K10, K13)</t>
  </si>
  <si>
    <t>4,8,9,12</t>
  </si>
  <si>
    <t>1. 70%
2. 30%</t>
  </si>
  <si>
    <t>Jeles 80-100%
Jó 70-80%
Közepes 60-70%
Elégséges 50-60%
Elégtelen 0-50%</t>
  </si>
  <si>
    <t>Excellent 80-100%
Good 70-80%
Satisfactory 60-70%
Pass 50-60%
Fail 0-50%</t>
  </si>
  <si>
    <t>1. t1,t2,k1-k4,a1,o1
2. t1,t2,k1-k4,a1,o1</t>
  </si>
  <si>
    <t>Dr. Bóna Krisztián, Dr. Sztrapkovics Balázs</t>
  </si>
  <si>
    <t>A hagyományos és a magasraktári rendszerek tipikus infrasturktúráinak logisztikai tervezése során alkalmazott módszertani hátter, az alkalmazott modellezési lehetőségek és tervezési eszköztár bemutatása, valamint mintapéldákon keresztül történő begyakoroltatása.</t>
  </si>
  <si>
    <t>Presentation of the methodological background, modelling options and designing toolkit used in the logistics planning of conventional and high-bay warehouse infrastructures, and practicing the presented methods through sample excersises.</t>
  </si>
  <si>
    <t>Raktározási rendszerek fő rendszerkomponensei és folyamatai. A telephellyel kapcsolatos témakörök és a közlekedési kapcsolatok. Darabáru tárolási technológiák és az alkalmazott kiszolgáló anyagmozgatási technológiák. Raktári logisztikai rendszerek tervezésének folyamata és módszerei. Soros raklapos állványok méretezése, üzemeltetési és tervezési alapelvek. Hagyományos raktári rendszerek és komponenseik jellemzői és operációs folyamatai. Soros architektúrájú tárolási rendszerek tervezése, hagyományos  tárolóterek esete. Magasraktári rendszerek és komponenseik jellemzői és operációs folyamatai. Soros architektúrájú tárolási rendszerek tervezése, magasraktári tárolóterek esetei Az áruelőkészítő terek tervezési alapevei és módszerei hagyományos raktárak és magasraktárak esetében. Komissiózó rendszerek és folyamataik jellemzői. Komissiózó rendszerek tervezése. Rendszerterv dokumentáció készítése.</t>
  </si>
  <si>
    <t>System components and processes of warehousing systems. Site infrastructure issues, and transport connections. Packed goods storage technologies and the applied material handling technologies. Planning process and methods of warehouse logistics systems. Defining the main parameters of pallet racking shelves, operating and desingning principles. Characterization and operational processes of conventional warehousing systems and its components. Planning of storage area of conventional storage systems. Characterization and operational processes of very narrow-aisle (high-bay) warehousing systems and its components. Planning of storage area of very narrow-aisle (high-bay) systems. Planning principles and methods of goods preparation areas in cases of conventional and high-bay warehouses. The main properties of order picking processes and warehouses. Planning of order picking systems. Documentation of warehouse system planning process.</t>
  </si>
  <si>
    <t>Adatelemzési módszerek a raktározási rendszertervezési alapadatok előállításában. A telephelyi logisztikai rendszer tervezésével és méretezésével kapcsolatos eljárások alkalmazásának gyakorlása. A darabáru tárolási technológiák és a kiszolgáló anyagmozgató rendszer megválasztásával kapcsolatos esetek elemzése. A soros rakodólapos állványok technológiai paramétereinek megválasztásában használt eljárások gyakorlása. A soros architektúrájú hagyományos tárolóterek tervezésével kapcsolatos mintafeladatok megoldása. A soros architektúrájú szűkfolyosós tárolóterek tervezésével kapcsolatos mintafeladatok megoldása. A tárolótéri áruelrendezés kialakításában használható módszerek elemzése. Az áruelőkészítő tér tervezésével kapcsolatos módszerek alkalmazásának gyakorlása, hagyományos és magasraktári esetek elemzése. Komissiózó rendszerek tervezési és méretezési eljárásainak gyakorlása. A raktári rendszerterv változatok minősítésében alkalmazható mutatószámok kalkulációs módszereinek gyakorlása.</t>
  </si>
  <si>
    <t>Data analysis methods for generating input data for warehouse system planning. Excersises in the application of procedures for planning and sizing a site logistics system. Analysis of cases related to the selecting of packed goods storage technologies and the selecting of the material handling system used in servicing of the system. Exercise of the procedures used in the definig of technological parameters for selective pallet racking. Solving sample excersies related to the planning of conventional storage areas with selective pallet racking system. Solving sample excersies related to the planning of narrow aisle storage areas with selective pallet racking system. Analysis of the methods to be used in the planning of goods layout in the storage area. Exercise in the application of methods related to the planning of goods preparation areas, analysis of the conventional and high-bay warehouse cases. Practicing of planning and sizing methods for order picking systems. Practicing of methods in calculating indicators to be used in the classification of variants of warehouse system plans.</t>
  </si>
  <si>
    <t>1. ismeri a raktározási rendszerek fejlesztésének sajátosságait, a raktározási rendszerek tervezésének folyamatát (T6, T8)
2. ismeri a raktározási rendszerek működését leíró jellemző mutatókat (T3)
3. ismeri a tárolóterek és áruelőkészítő terek kialakításának tervezési folyamatait (T2, T8)
4. ismeri a raktározási rendszerekben alkalmazott tároló és anyagmozgató eszközöket és a kapcsolódó szabványokat (T2, T8)
5. átfogó ismeretekkel rendelkezik a raktári belső elrendezés-tervezési feladatok megoldásának módszereiről (T1, T5, T6)
6. ismeri a komissiózó rendszerek tervezésével kapcsolatos módszereket, eljárásokat (T2, T6)
7. ismeri a tömegkiszolgálási rendszerek, valamint az anyagáramlási rendszerek tervezése során alkalmazható matematikai modellezési módszerek jellemzőit (T1, T5, T6)
8. ismeri a raktári anyagmozgató rendszerek tervezésével kapcsolatos specifikus rendszertervezési és rendszer méretezési módszereket (T5, T6)
9. ismeri a raktározási rendszerek tervezésébe illeszthető lean alapelveket (T8)</t>
  </si>
  <si>
    <t>1. képes megfelelően megválasztani a raktározási rendszer szükséges rendszertechnikai komponenseit, illetve képes ezek integrációjára is (K4, K6, K7, K10)
2. képes a raktározási rendszer tervezése során rendszerszemléletű és folyamatorientált gondolkodásmódot alkalmazni (K2, K6, K8)
3. meg tudja határozni a raktározási rendszer tervezése során alkalmazandó ideális topológiákat, valamint képes kiválasztani az alkalmazandó rendszertervezési módszereket (K1, K9, K13)
4. képes alkalmazni a raktározási rendszertervezési feladatok megoldásához szükséges módszereket (K1, K10, K13)
5. képes modellezni a raktári anyagáramlási rendszereket, mint tömegkiszolgálási rendszerek (K1, K10, K13)
6. képes szimulációs rendszereket és modelleket alkalmazni a raktári anyagáramlási rendszerek tervezésében (K1, K10, K13)</t>
  </si>
  <si>
    <t>1. knows the characteristics of the development of warehousing systems, and the process of designing warehousing systems (T6, T8)
2. knows the characteristic indicators describing the operation of warehousing systems (T3)
3. is familiar with the design processes for the construction of storage and goods preparation areas (T2, T8)
4. knows the storage and material handling equipment used in warehousing systems and the related standards (T2, T8)
5. has a comprehensive knowledge of methods for solving internal warehouse layout design problems (T1, T5, T6)
6. knowledge of methods and procedures for the design of order picking systems (T2, T6)
7. is familiar with the characteristics of mathematical modelling methods used in the planning of mass servicing systems and material flow systems (T1, T5, T6)
8. is familiar with specific system planning and system sizing methods related to the design of warehouse material handling systems (T5, T6)
9. is familiar with lean principles applicable to the planning of warehousing systems (T8)</t>
  </si>
  <si>
    <t>1. is able to select and integrate the necessary technical components of a warehousing system (K4, K6, K7, K10)
2. is able to apply a system and process-oriented approach to the planning of a warehousing system (K2, K6, K8)
3. is able to identify the ideal topologies to be used in the planning of a warehousing system and to select the system planning methods to be used (K1, K9, K13)
4. is able to apply the methods required to solve warehouse system planning problems (K1, K10, K13)
5. is able to model warehouse material flow systems as mass servicing systems (K1, K10, K13)
6. is able to use simulation systems and models in the planning of warehouse material flow systems (K1, K10, K13)</t>
  </si>
  <si>
    <t>1. féléves tervezési feladat</t>
  </si>
  <si>
    <t>1. semester planning task</t>
  </si>
  <si>
    <t xml:space="preserve">A hallgatók megismertetése a szállításirányítási rendszerekkel, valamint a szállítástervezés vonatkozó matematikai eljárásaival és informatikai eszközrendszerével.
</t>
  </si>
  <si>
    <t>To familiarize students with transportation control systems, as well as the relevant mathematical procedures and IT tools of transportation planning.</t>
  </si>
  <si>
    <t xml:space="preserve">Az áruszállítás irányítási rendszerének összetevői. Térinformatikai alapok összefoglalása. Operatív irányítási problémák és feladatok az áruszállítási rendszerekben. Matematikai modellezési módszerek az áruszállítási rendszerek operatív irányításának döntéstámogatásában. Az áruszállítási hálózat matematikai leképezése. Ellenállás mátrixok leképezése a legrövidebb út keresési módszerek alkalmazásával. Az egzakt és a provizórikus járattervezés módszertana. Célfuvaros járatszerkesztési feladatok modellezési és optimalizálási módszerei. Gyűjtő- és terítő, valamint kombinált járatok modellezési és optimalizálási módszerei. TSP és VRP feladatok, soft computing technikák alkalmazása az áruszállítás irányítási feladatok megoldásában. Az áruszállítás irányítási rendszerek informatikai architektúrája, kapcsolata a vállalatirányítási rendszerekkel. A mobil eszközök alkalmazása a szállításirányításban. A járatszerkesztés számítógépes algoritmizálásnak lehetőségei és alkalmazása az operatív folyamatirányításban. Járattervezés alkalmazása az elektronikus fuvarbörzéken. </t>
  </si>
  <si>
    <t>The components of the transport logistics control systems. Summary of GIS basics. Operational control problems and tasks of the transport logistics systems. Mathematical modelling techniques, decision supporting of transport logistics control systems. The mathematical model of transportation networks. The shortest path search methods. The exact and the provisional planning. Modelling of routes: direct routes, collecting and distributing routes. The traveling salesman problem (TSP) and the vehicle routing problem (VRP). Soft computing methods. The IT architecture of the freight control systems. The mobile devices. The connection between the freight exchanges and the transport logistics control systems.</t>
  </si>
  <si>
    <t>Térinformatikai alapok gyakorlása. Járattervező szoftver alkalmazása. Az operatív járatirányításban alkalmazott matematikai modellezési módszerek algoritmizálásának begyakoroltatása, pl. CVRPTW esetére. A féléves feladat előkészítése.</t>
  </si>
  <si>
    <t>Practicing the basics of geoinformatics, route planning software. The algorithmizing of mathematical modeling methods used in operational route planning e.g. CVRPTW. Preparing the semester work.</t>
  </si>
  <si>
    <t xml:space="preserve">1. térinformatikai alapok ismerete (T4)
2. a vonatkozó gráfelméleti alapok ismerete (T1, T2)
3. a TSP és VRP problémakör és megoldási módszereinek ismerete (T6, T9)
4. szállításirányítási információs rendszerek ismerete (T5)
</t>
  </si>
  <si>
    <t xml:space="preserve">1. képes a szállításirányítási problémák felismerésére, és azok modellezésére (K1, K2)
2. képes a felmerülő szállításirányítási feladatokat megoldani a megfelelő megoldási módszerek és eszközök/szoftverek kiválasztásával, alkalmazásával (K4, K7, K9, K10, K11, K13)
</t>
  </si>
  <si>
    <t xml:space="preserve">1. knowledge of GIS basics (T4)
2. knowledge of relevant graph theory basics (T1, T2)
3. knowledge of TSP and VRP problems and methods of solving them (T6, T9)
4. knowledge of transport management information systems (T5)
</t>
  </si>
  <si>
    <t>1. able to identify transport modeling problems and model them (K1, K2)
2. able to solve the emerging transport control tasks by selecting and applying appropriate solution methods and tools/softwares (K4, K7, K9, K10, K11, K13)</t>
  </si>
  <si>
    <t>4,8,9,10,11</t>
  </si>
  <si>
    <t>A féléves feladat legalább 50%-os szintű teljesítése.</t>
  </si>
  <si>
    <t>Completion of the semester task at least 50% level.</t>
  </si>
  <si>
    <t>1. t1-t9,k1-k6,a1-a5,o1-o3</t>
  </si>
  <si>
    <t>1. t1-t4,k1,k2,a1,o1</t>
  </si>
  <si>
    <t>Bertalan Marcell</t>
  </si>
  <si>
    <t>bertalan.marcell@kjk.bme.hu</t>
  </si>
  <si>
    <t>Bertalan Marcell, Dr. Bohács Gábor</t>
  </si>
  <si>
    <t>A hallgatók megismertetése a szimulációs tervezés matematikai és informatikai alapjaival, eszközeivel és módszereivel, valamint azok gyakorlati alkalmazásával a logisztikai rendszerek modellezésében, elemzésében és optimalizálásában.</t>
  </si>
  <si>
    <t>To familiarize students with the mathematical and computational foundations, tools, and methods of simulation planning, as well as their practical application in modeling, analyzing, and optimizing logistics systems.</t>
  </si>
  <si>
    <t>A modellek típusai és a modellépítés matematikai alapjai. Sztochasztikus és determinisztikus folyamatok, valamint állapotjellemzőik a logisztikában. A bemenetek, a kimenetek, a paraméterek és az állapotváltozók rendszere. Tömegkiszolgálási rendszerek. A számítógépes szimuláció fogalma és matematikai háttere. A modellezési és szimulációs eszközök ismertetése, valamint azok alkalmazási lehetőségei a logisztikai rendszerek tervezésében, elemzésében és optimalizálásában. Szimuláció verifikálása és validálása. Az optimalizálási algoritmusok és módszerek ismertetése a logisztikai rendszerekben, különös tekintettel a szimulációval támogatott optimalizálási technikákra és a szimulátor-optimalizátor integrációs lehetőségeire.</t>
  </si>
  <si>
    <t>Types of models and mathematical foundations of model building. Stochastic and deterministic processes and their state characteristics in logistics. The system of inputs, outputs, parameters, and state variables. Queuing systems. The concept and mathematical background of computer simulation. Introduction to modeling and simulation tools and their application possibilities in the planning, analysis, and optimization of logistics systems. Verification and validation of simulation. Overview of optimization algorithms and methods in logistics systems, with special emphasis on simulation-supported optimization techniques and simulator-optimizer integration possibilities.</t>
  </si>
  <si>
    <t>A tantárgy elméleti anyagára épülő gyakorlati laborfeladatok megoldása, amelyek során a hallgatók elsajátítják a modellépítés, paraméterezés és szimulációs eszközök használatát, részben oktatói irányítással, részben önálló munkavégzés keretében.</t>
  </si>
  <si>
    <t>Practical laboratory exercises based on the theoretical material of the course, where students acquire skills in model building, parameterization, and the use of simulation tools, partly under instructor guidance and partly through independent work.</t>
  </si>
  <si>
    <t>1. ismeri a sztochasztikus és determinisztikus folyamatok elméleti alapjait, valamint állapotjellemzőik alkalmazását logisztikai rendszerekben. (T1, T2, T5, T6)
2. ismeri a modellépítés matematikai alapjait, beleértve a bemeneti-kimeneti paraméterek, állapotváltozók és tömegkiszolgálási rendszerek működését. (T1, T2, T5, T6)
3. ismeri a főbb modell típusokat és szimulációs eszközöket. (T1, T2, T5, T6)
4. ismeri a számítógépes szimulációk verifikálási és validálási módszereit, valamint azok gyakorlati alkalmazását logisztikai tervezési problémákban. (T1, T2, T5, T6)
5. ismeri a szimulációval támogatott optimalizálási technikákat. (T1, T2, T5, T6)
6. ismeri a szimulátor-optimalizátor rendszerek integrációs lehetőségeit, beleértve a valós idejű adatfeldolgozási mechanizmusokat. (T1, T2, T5, T6)</t>
  </si>
  <si>
    <t>1. képes komplex logisztikai rendszerek szimulációs modelljeit tervezni és validálni, optimalizálási algoritmusokkal integrálva. (K1, K2, K4, K7, K8, K9, K10, K14)
2. képes képes valós idejű adatfeldolgozást és szimulátor-optimalizátor rendszereket alkalmazni. (K1, K2, K4, K7, K8, K9, K10, K14)</t>
  </si>
  <si>
    <t>1. nyitott a matematikai és információtechnológiai eszközök használatára (A1, A3, A7)
2. munkája során törekszik a helyes modellezési módszerek megválasztására és alkalmazására (A1, A3, A4, A5, A7, A9)
3. törekszik a megoldásokhoz szükséges módszertan és eszközrendszer megismerésére és rutinszerű használatára (A1, A3, A4, A6, A9)
4. pontosan és hibamentesen dolgozik, az alkalmazandó eszközök szabályainak betartásával (A1, A2, A6, A7, A8)
5. kritikus szemléletet alkalmaz a szimulációs eredmények értékeléséhez (A1, A2, A5, A6, A7, A8)
6. törekszik a modellezés során felhasznált adatok pontosságára és transzparenciájára (A1, A2, A5, A6, A7, A8)
7. együttműködik az oktatókkal és csapattársaival a komplex problémák megoldásában (A2, A4, A5, A7, A8, A10)</t>
  </si>
  <si>
    <t>1. understands the theoretical foundations of stochastic and deterministic processes and the application of their state characteristics in logistics systems. (T1, T2, T5, T6)
2. understands the mathematical foundations of model building, including input-output parameters, state variables, and the operation of queuing systems. (T1, T2, T5, T6)
3. knows the main types of models and simulation tools. (T1, T2, T5, T6)
4. understands the verification and validation methods of computer simulations and their practical application in logistics planning problems. (T1, T2, T5, T6)
5. knows simulation-supported optimization techniques. (T1, T2, T5, T6)
6. understands the integration possibilities of simulator-optimizer systems, including real-time data processing mechanisms. (T1, T2, T5, T6)</t>
  </si>
  <si>
    <t>1. capable of designing and validating simulation models of complex logistics systems, integrated with optimization algorithms. (K1, K2, K4, K7, K8, K9, K10, K14)
2. capable of applying real-time data processing and simulator-optimizer systems. (K1, K2, K4, K7, K8, K9, K10, K14)</t>
  </si>
  <si>
    <t>1. open to using mathematical and information technology tools. (A1, A3, A7)
2. strives to select and apply correct modeling methods in their work. (A1, A3, A4, A5, A7, A9)
3. strives to learn and routinely use the methodology and toolset required for solutions. (A1, A3, A4, A6, A9)
4. works accurately and error-free while adhering to the rules of applicable tools. (A1, A2, A6, A7, A8)
5. applies a critical approach to evaluating simulation results. (A1, A2, A5, A6, A7, A8)
6. strives for accuracy and transparency of data used in modeling processes. (A1, A2, A5, A6, A7, A8)
7. collaborates with instructors and team members to solve complex problems. (A2, A4, A5, A7, A8, A10)</t>
  </si>
  <si>
    <t>1. makes responsible and independent proposals for planning problems. (O1, O2, O3, O4, O5)  
2. takes responsibility for the consequences of decisions made during planning tasks. (O1, O2, O3, O4, O5)  
3. applies a systems-based engineering approach in their thinking. (O1, O2, O3, O4, O5)</t>
  </si>
  <si>
    <t>Electronic course materials and other resources related to the subject can be downloaded by students from the applied e-learning platform.</t>
  </si>
  <si>
    <t>At a time and in a format agreed with the teacher.</t>
  </si>
  <si>
    <t>1. első zárthelyi dolgozat
2. második zárthelyi dolgozat
3. első laborfeladat
4. második laborfeladat
5. harmadik laborfeladat
6. negyedik laborfeladat</t>
  </si>
  <si>
    <t>1. first midterm test
2. second midterm test
3. first laboratory task
4. second laboratory task
5. third laboratory task
6. fourth laboratory task</t>
  </si>
  <si>
    <t>1. ZH1
2. ZH2
3. L1
4. L2
5. L3
6. L4</t>
  </si>
  <si>
    <t>1. 40%
2. 20%
3. 10%
4. 10%
5. 10%
6. 10%</t>
  </si>
  <si>
    <t>Mindkettő zárthelyi esetén külön-külön minimum 30%-ot, a két zárthelyi összpontszát tekintve pedig minimum 50%-ot elérte a hallgató, valamint teljesített a négy kötelező laborból legalább hármat.</t>
  </si>
  <si>
    <t>The student must achieve at least 30% on each midterm separately, at least 50% of the total combined score of the two midterms, and must have completed at least three out of the four mandatory laboratory sessions.</t>
  </si>
  <si>
    <t>1. t1-t6,k1,k2,a1-a7,o1-o3
2. t1-t6,k1,k2,a1-a7,o1-o3
3. t1-t6,k1,k2,a1-a7,o1-o3
4. t1-t6,k1,k2,a1-a7,o1-o3
5. t1-t6,k1,k2,a1-a7,o1-o3
6. t1-t6,k1,k2,a1-a7,o1-o3</t>
  </si>
  <si>
    <t>A zárthelyi és egy labor feladat egyszer pótlólag teljesíthető a pótlási időszak végéig.</t>
  </si>
  <si>
    <t>The midterm test and one laboratory task can be retaken once by the end of delayed completion week.</t>
  </si>
  <si>
    <t>Bertalan Marcell, Dr. Rinkács Angéla</t>
  </si>
  <si>
    <t>A hallgatók megismertetése az üzemszervezéstan tudományterületével, a termelési rendszerek jellemző indikátoraival és eszközrendszerével, a hálótervezési és termeléstervezési eljárásokkal, valamint a determinisztikus és sztochasztikus termelésütemezési módszerekkel.</t>
  </si>
  <si>
    <t>Introducing students to the field of work organization, the key indicators and tools of production systems, network planning and production planning methods, as well as deterministic and stochastic production scheduling techniques.</t>
  </si>
  <si>
    <t>A naptári, a hasznos, a munkarend szerinti és a produktív időalapok fogalma. A kapacitás és a kapacitás kihasználás fogalma. A push és pull típusú gyártás. Az előremenő és a visszafelé történő határidőzés folyamata. A kapacitás kihasználási index meghatározása. A nyílt és a rejtett tartalékok számítása. Extenzív és intenzív módszerek a kapacitás kihasználás növelésére. A tipikus késztermék struktúrák, a darabjegyzék (BOM) és speciális megjelenési formái. A technológiai és termelési átfutási idő értelmezése. A többszintű hierarchikus termeléstervezés módszertana, kapcsolódásuk a vállalati tervezés rendszerébe. Az aggregált termeléstervezés, a termelési vezérprogram (MPS). Egygépes és többgépes, determinisztikus és sztochasztikus termelésütemezési esetek.</t>
  </si>
  <si>
    <t>The concepts of calendar, effective, work schedule and productive time bases. The concepts of capacity and capacity utilisation. Push &amp; pull approaches. The process of forward and backward scheduling using CPM and PERT methods. Definition of capacity utilisation index. Calculation of open and hidden reserves. Extensive and intensive methods to increase capacity utilisation. Typical finished product structures, bill of materials (BOM). Interpretation of technological and production lead times. Methodology of multi-level hierarchical production planning and its relation to the enterprise planning system. Aggregate production planning, the master production schedule (MPS). Single and multi-machine, deterministic and stochastic production scheduling cases.</t>
  </si>
  <si>
    <t>Az előadások során bemutatott üzemszervezési és termeléstervezési módszerek gyakorlati alkalmazása mintapéldák segítségével. A döntéstámogatásban használható szoftveres eszközök ismertetése. Termelési projektek tervezése és vizualizációja Gantt-diagramokkal. Lineáris és nem lineáris programozási problémák, valamint egészértékű és dinamikus programozási feladatok megoldása.</t>
  </si>
  <si>
    <t>Practical application of the work organization and production planning methods presented in the lectures through sample problems. Introduction to software solutions applicable in decision support. Planning and visualization of production projects using Gantt charts. Solving linear and nonlinear programming problems, as well as integer and dynamic programming tasks.</t>
  </si>
  <si>
    <t>1. ismeri az értékteremtő folyamatok szervezésének alapvető összefüggéseit (T1, T2)
2. ismeri az értékteremtő folyamatok fő jellemzőit és mutatószámait (T1, T2, T3)
3. ismeri a termelési rendszer struktúrákat és azok logisztikai sajátosságait, a technológiai összefüggéseket (T1, T2, T3, T6)
4. ismeri a termeléstervezés és irányítás szintjeit és motivációit (T1, T2, T3, T5, T6)
5. ismeri a termeléstervezésben alkalmazott ütemezési módszerek működésének alapjait (T1, T2, T6)
6. ismeri a főbb egygépes determinisztikus és sztochasztikus ütemezési eljárásokat (T1, T2, T5, T6)
7. ismeri a főbb többgépes determinisztikus és sztochasztikus ütemezési eljárásokat (T1, T2, T5, T6)</t>
  </si>
  <si>
    <t>1. képes az értékteremtő folyamat absztrakt definiálására és formalizálására, valamint az értékteremtő folyamat analizálására (K1, K2, K4, K7, K9, K11, K13)
2. képes modellszerűen értelmezni a termeléstervezési folyamatot (K1, K2, K4, K6, K7, K9, K10, K11, K13)
3. képes determinisztikus és sztochasztikus ütemezési eljárások alkalmazására (K1, K4, K7, K10, K13)</t>
  </si>
  <si>
    <t>1. nyitott a matematikai és információtechnológiai eszközök használatára (A1, A3, A7)
2. munkája során törekszik a helyes modellezési módszerek megválasztására és alkalmazására (A1, A3, A4, A5, A7, A9)
3. törekszik a megoldásokhoz szükséges módszertan és eszközrendszer megismerésére és rutinszerű használatára (A1, A3, A4, A6, A9)
4. pontosan és hibamentesen dolgozik, az alkalmazandó eszközök szabályainak betartásával (A1, A2, A6, A7, A8)
5. együttműködik az oktatókkal és csapattársaival a komplex problémák megoldásában (A2, A4, A5, A7, A8, A10)</t>
  </si>
  <si>
    <t>1. felelős és önálló javaslatokat tesz a tervezési problémákra (O1, O2, O3, O4, O5).  
2. felelősséget vállal a tervezési feladatok során hozott döntések következményeiért (O1, O2, O3, O4, O5)  
3. rendszeralapú mérnöki megközelítést alkalmaz gondolkodásában (O1, O2, O3, O4, O5)</t>
  </si>
  <si>
    <t>1. is familiar with the fundamental relationships involved in organizing value-creating processes (T1, T2)
2. is familiar with the main characteristics and indicators of value-creating processes (T1, T2, T3)
3. is familiar with production system structures and their logistical characteristics, as well as technological relationships (T1, T2, T3, T6)
4. is familiar with the levels and motivations of production planning and control (T1, T2, T3, T5, T6)
5. is familiar with the basic principles of scheduling methods used in production planning (T1, T2, T6)
6. is familiar with the main single-machine deterministic and stochastic scheduling procedures (T1, T2, T5, T6)
7. is familiar with the main multi-machine deterministic and stochastic scheduling procedures (T1, T2, T5, T6)</t>
  </si>
  <si>
    <t>1. capable of abstractly defining and formalizing the value-creating process, as well as analyzing it (K1, K2, K4, K7, K9, K11, K13)
2. capable of interpreting the production planning process in a model-based manner (K1, K2, K4, K6, K7, K9, K10, K11, K13)
3. capable of applying deterministic and stochastic scheduling procedures (K1, K4, K7, K10, K13)</t>
  </si>
  <si>
    <t>1. open to using mathematical and information technology tools (A1, A3, A7)
2. strives to select and apply correct modeling methods in their work (A1, A3, A4, A5, A7, A9)
3. strives to learn and routinely use the methodology and toolset required for solutions (A1, A3, A4, A6, A9)
4. works accurately and error-free while adhering to the rules of applicable tools (A1, A2, A6, A7, A8)
5. collaborates with instructors and team members to solve complex problems (A2, A4, A5, A7, A8, A10)</t>
  </si>
  <si>
    <t>1. makes responsible and independent proposals for planning problems (O1, O2, O3, O4, O5)  
2. takes responsibility for the consequences of decisions made during planning tasks (O1, O2, O3, O4, O5)  
3. applies a systems-based engineering approach in their thinking (O1, O2, O3, O4, O5)</t>
  </si>
  <si>
    <t>4,9,12</t>
  </si>
  <si>
    <t>A tantárgyhoz kapcsolódó elektronikus tananyagokat (előadás diasorok, jegyzet) és egyéb segédleteket a hallgatók az alkalmazott e-learning keretrendszerből tölthetik le. 
Kenneth R. Baker - Dan Trietsch: Principles of Sequencing and Scheduling.</t>
  </si>
  <si>
    <t>Electronic course materials (lecture slides, notes) and other resources related to the subject can be downloaded by students from the applied e-learning platform.
Kenneth R. Baker - Dan Trietsch: Principles of Sequencing and Scheduling.</t>
  </si>
  <si>
    <t>1. ZH
2. RT
3. F</t>
  </si>
  <si>
    <t>1. 20%
2. 0%
3. 30%</t>
  </si>
  <si>
    <t>A féléves feladat és a zárthelyi egyenként legalább 50%-os szintű teljesítése, a féléves feladat állapotának bemutatása a félévközi részteljesítés során.</t>
  </si>
  <si>
    <t>Completion of semester task and midterm test, each at a minimum of 50%, status presentation of the semester task at the midterm milestone.</t>
  </si>
  <si>
    <t>Excellent 87.5-100%
Good 75-87.5%
Satisfactory 62.5-75%
Pass 50-62.5%
Fail 0-50%</t>
  </si>
  <si>
    <t>1. zárthelyi dolgozat
2. féléves feladat félévközi részteljesítés
3. féléves feladat</t>
  </si>
  <si>
    <t>1. midterm test
2. semester task interim milestone
3. semester task</t>
  </si>
  <si>
    <t>1. t1-t7,k1-k3,a1-a5,o1-o3
2. t1-t7,k1-k3,a1-a5,o1-o3
3. t1-t7,k1-k3,a1-a5,o1-o3</t>
  </si>
  <si>
    <t>1. t1-t7,k1-k3,a1-a5,o1-o3</t>
  </si>
  <si>
    <t>A zárthelyi egyszer pótlólag teljesíthető a pótlási időszak végéig. Félévközi haladást ellenőrző részteljesítés késedelmesen teljesíthető, nem pótolható. Az elkészült félévközi feladat késedelmes leadására viszont nincs lehetőség a tanórán történő prezentációs jellege miatt, azonban egyszeri alkalommal pótlás biztosított.</t>
  </si>
  <si>
    <t>The midterm test can be retaken once by the end of delayed completion week. The interim progress milestone can be completed late but cannot be resubmitted. The semester task cannot be completed late due to its presentation-based nature during class; but a one-time opportunity for resubmission is provided.</t>
  </si>
  <si>
    <t>Dr. Bóna Krisztián, Bertalan Marcell</t>
  </si>
  <si>
    <t>Az értékteremtő rendszerek fizikai realizációjaként megjelenő üzemi infrasturktúrák logisztikai tervezése során alkalmazott módszertani hátter, az alkalmazott modellezési lehetőségek és tervezési eszköztár bemutatása, valamint mintapéldákon keresztül történő begyakoroltatása.</t>
  </si>
  <si>
    <t>Presentation of the methodological background, modelling options and designing toolkit used in the logistics planning of plant infrastructures as physical realisations of value-creating systems, and practicing the presented methods through sample excersises.</t>
  </si>
  <si>
    <t>Az üzemi logisztikában használt anyagmozgató gépek és eszközök. Az üzemi anyagáramlási jellemzők, az üzemi anyagmozgató rendszerek teljesítőképessége és megbízhatósága. Az üzemi anyagáramlási rendszerek működési jelemzőinek vizsgálatában alkalmazott módszerek. Üzemi anyagáramlási rendszerek, mint tömegkiszolgálási rendszerek. Az intralogisztikai rendszerek tervezésének folyamata és módszerei. Az üzemi belső elrendezés tervezésének folyamata. Az elvi elrendezés tervezésének tipikus modelljei, a térbeli elrendezés alapesetei, megválasztásának módszere. A lineáris üzemi belső elrendezéstervezési feladatok. A kvadratikus üzemi belső elrendezéstervezési feladatok. Az üzemi belső elrendezés részletes tervezése. Termeléskiszolgálási rendszerek tipikus működési modelljei és alkalmazásuk. Specifikus tervezési és méretezési feladatok az anyagáramlási rendszerekben.</t>
  </si>
  <si>
    <t>Material handling machines and equipment used in plant logistics. Material flow characteristics of intralogistics systems, performance and reliability of material handling systems used in plant logisics. Methods used in examination the operational indicators of material handling systems used in plant logistics. Modelling of the material flow system in the intralogistics, as a queuing system. The planning process and methodology of the intralogistics systems. The process of the facilities layout planning. The basic concepts, and selection methods of the spatial layout. The typical models of the linear facility layout planning. The typical models of the quadratic facility layout planning. The detailed facility layout desing. Typical models and applications of production supply systems. Specific planning and calibrating tasks in the material flow systems.</t>
  </si>
  <si>
    <t>Az üzemi anyagáramlási jellemzők számításával kapcsolatos mintafeladatok megoldása. Az üzemi anyagáramlási rendszerek vizsgálatában használható módszerek alkalmazásának gyakorlása. Intralogisztikai tömegkiszolgáló rendszerek modellezésével kapcsolatos gyakorló példák megoldása. Az üzemi belső objektum elrendezési alaptípusok megválasztásának gyakorlása. A lineáris belső elrendezéstervezési modellekkel kapcsolatos mintapéldák megoldása. A kvadratikus belső elrendezéstervezési modellekkel kapcsolatos mintapéldák megoldása. A részletes elrendezés tervezésével kapcsolatos gyakorló feladatok megoldása. Termeléskiszolgáló rendszerekben alkalmazott modellekkel kapcsolatos esetek elemzése.</t>
  </si>
  <si>
    <t>Solving sample excesises related to the calculation of material flow characteristics in a plant. Practise the application of methods for the investigation of plant material flow systems. Solving practical examples related to modelling of intralogistics processes as queueing systems. Practise the selection of basic types of internal facility layout of objects. Solving sample excersises of linear internal layout planning models. Solving sample excersises of quadratic internal layout planning models. Solving sample exercises of detailed internal facility layout design. Analizing use cases of models used in production supply systems.</t>
  </si>
  <si>
    <t>1. ismeri a termelőüzemi logisztikai rendszerek fejlesztésének sajátosságait, a termelőüzemek logisztikai tervezésének folyamatát (T6, T8)
2. ismeri az intralogisztikai hálózatok jellemző mutatóit (T3)
3. ismeri az üzemi belső elrendezés kialakításának tervezési folyamatait (T2, T8)
4. ismeri az objektum elrendezési típuseseteket és modelleket (T5, T6)
5. átfogó ismeretekkel rendelkezik az elrendezés-tervezési feladatok megoldásának közelítő és optimalizáló módszereiről (T1, T5, T6)
6. ismeri a részletes termelőüzemi elrendezés-tervezést befolyásoló főbb paramétereket, irányelveket (T2, T8)
7. ismeri a tömegkiszolgálási rendszerek, valamint az anyagáramlási rendszerek tervezése során alkalmazható matematikai modellezési módszerek jellemzőit (T1, T5, T6)
8. ismeri a szakaszos és a folyamatos működésű anyagmozgató gépekből álló anyagáramlási rendszerekben alkalmazható specifikus rendszertervezési és rendszer méretezési módszereket (T5, T6)
9. ismeri az üzemi logisztikai rendszerek tervezésébe illeszthető lean alapelveket (T8)</t>
  </si>
  <si>
    <t>1. képes modellszerűen értelmezni az értéktetemtésben használt objektumokat (K4, K7, K10)
2. képes értelmezni az objektumokból leképezhető intralogisztikai hálózatot (K2, K6, K8)
3. el tudja dönteni az objektumok felállításakor alkalmazható jellemző topológiát, valamint képes kiválasztani a topológiához rendelhető elvi elrendezéstervezési módszert (K1, K9, K13)
4. képes alkalmazni az elrendezés-tervezési feladatok közelítő és optimalizáló módszereit (K1, K10, K13)
5. képes modellezni az anyagáramlási rendszereket, mint tömegkiszolgálási rendszerek (K1, K10, K13)
6. képes szimulációs rendszereket és modelleket alkalmazni az anyagáramlási rendszerek tervezésében (K1, K10, K13)</t>
  </si>
  <si>
    <t>1. knows the characteristics of the development of logistics systems in production plants, and the process of logistics planning in production plants (T6, T8)
2. knows the characteristic indicators of intralogistics networks (T3)
3. knows the design processes for the internal layout of the plant (T2, T8)
4. knows the typical types of object layouts and models (T5, T6)
5. has a comprehensive knowledge of approximate and optimisation methods for solving facility layout design problems (T1, T5, T6)
6. is familiar with the main parameters and guidelines influencing detailed layout design of production plants (T2, T8)
7. is familiar with the characteristics of mathematical modelling methods applicable to the design of mass servicing systems and material flow systems (T1, T5, T6)
8. is familiar with specific system design and system sizing methods applicable to material handling systems consisting of intermittent and continuous material handling machines (T5, T6)
9. knowledge of lean principles applicable to the design of plant logistics systems (T8)</t>
  </si>
  <si>
    <t>1. is able to interpret objects used in value creation systems in a model-like way (K4, K7, K10)
2. is able to interpret the intralogistic network of objects (K2, K6, K8)
3. is able to decide on a typical topology to be used when setting up objects and to select a conceptual layout design method that can be assigned to the topology (K1, K9, K13)
4. is able to apply approximation and optimisation methods to facility layout design problems (K1, K10, K13)
5. is able to model material flow systems as mass servicing systems (K1, K10, K13)
6. is able to apply simulation systems and models in the design of material flow systems (K1, K10, K13)</t>
  </si>
  <si>
    <t>Kijelölt órarendi alkalmakkor, valamint az oktatóval egyeztetett időpontban és formában.</t>
  </si>
  <si>
    <t>1. első félévközi feladat
2. második félévközi feladat</t>
  </si>
  <si>
    <t>1. first midterm task
2. second midterm task</t>
  </si>
  <si>
    <t>1. F1
2. F2</t>
  </si>
  <si>
    <t>1. 25%
2. 25%</t>
  </si>
  <si>
    <t>A félévközi feladatok egyenként legalább 50%-os szintű teljesítése.</t>
  </si>
  <si>
    <t>Completion of midterm tasks, each at a minimum of 50%.</t>
  </si>
  <si>
    <t>A féléves feladatok egyszer pótlólag benyújthatók a pótlási időszak végéig.</t>
  </si>
  <si>
    <t>The semester tasks once can be resubmitted by the end of delayed completion week.</t>
  </si>
  <si>
    <t>1. t1-t9,k1-k6,a1-a5,o1-o3
2. t1-t9,k1-k6,a1-a5,o1-o3</t>
  </si>
  <si>
    <t>Dr. Sárdi Dávid Lajos</t>
  </si>
  <si>
    <t>sardi.david@kjk.bme.hu</t>
  </si>
  <si>
    <t>Dr. Sárdi Dávid Lajos, Bakos András</t>
  </si>
  <si>
    <t>A hallgatók megismertetése a városi logisztikai rendszerek működésével, szabályozásával és a kapcsolódó technológiai megoldásokkal, valamint az alapvető tervezési módszertanok alkalmazásával.</t>
  </si>
  <si>
    <t>To familiarize students with the operation and control of city logistics systems and related technologies, as well as the application of basic design methodologies.</t>
  </si>
  <si>
    <t>Városi áruszállítás alapjai, alapproblémák. Gateway-koncepció alapjai. Járművek a city logisztikai rendszerekben. Logisztikai szolgáltatások és logisztikai parkok, magyarországi minősítési gyakorlat. A városi áruszállítás fejlesztési lehetőségei. City logisztika Magyarországon. City logisztikai fejlesztések Budapesten. Koncentrált igénypont-halmazok city logisztikai rendszerei, modellezés a városi logisztikában. Városi barnamezős területek city logisztikai alkalmazása, városi övezetek topológiai modellezése. Városi övezetek city logisztikai szempontú multikritériumos értékelése. Cargo kerékpárok és drónok alkalmazása city logisztikai rendszerekben last-mile jellegű áruszállítási feladatokra.</t>
  </si>
  <si>
    <t>Basics of urban freight transport, basic problems. Basics of the gateway concept. Vehicles in city logistics systems. Logistics services and logistics parks, certification practice in Hungary. Development opportunities for urban freight transport. City logistics in Hungary. City logistics developments in Budapest. City logistics systems of the concentrated sets of delivery locations, modeling in urban logistics. Application of urban brownfield areas in city logistics, topological modeling of urban areas. Multi-criteria evaluation of urban zones from a city logistics point of view. Application of cargo bikes and drones in city logistics systems for last-mile freight transport.</t>
  </si>
  <si>
    <t>Szállítási probléma és megoldási módszerei. Centrumkeresési probléma és megoldási módszerei. Travelling Salesman Probelm (TSP) és megoldási módszerei. Vehicle Routing Problem (VRP) és megoldási módszerei. Csomagolástechnikai alapok. City logisztikai rendszerek méretezése, közlekedési kapcsolatok tervezése logisztikai telephelyekhez. Anyagmozgatási megoldások, anyagmozgatási folyamatok tervezése. Terepmunka a Váci utca bevásárlóövezetben.</t>
  </si>
  <si>
    <t>Transportation problem and its solution methods. Centre search and its solution methods. Travelling Salesman Problem (TSP) and its solution methods. Vehicle Routing Problem (VRP) and its solution methods. Basics of packaging design. Sizing of city logistics systems, design of transportation connections to logistics sites. Material handling solutions, design of material handling processes. Fieldwork in the Váci utca shopping area.</t>
  </si>
  <si>
    <t>1. első féléves feladat
2. második féléves feladat
3. terepmunka beszámoló</t>
  </si>
  <si>
    <t>1. first semester task
2. second semester task
3. fieldwork report</t>
  </si>
  <si>
    <t>1. HF1
2. HF2
3. TM</t>
  </si>
  <si>
    <t>Részvétel a city logisztikai terepmunkán, a féléves feladatok és a terepmunka beszámoló egyenként legalább 50%-os szintű teljesítése.</t>
  </si>
  <si>
    <t>Participation at the city logistics fieldwork, completion of the semester tasks and the fieldwork report at least 50% level.</t>
  </si>
  <si>
    <t>1. városi logisztikai rendszerek alapjainak ismerete (T10)
2. a városi logiszitkában alkalmazott áruszállítási technológiák ismerete (T10)
3. városi logisztikai projektek ismerete (T10)
4. hálózattervezési és hálózatértékelési alapok, tipikus logisztikai hálózati modellek ismerete (T10)
5. tipikus városi logisztikai tervezési feladatok megoldásának ismerete (T10)</t>
  </si>
  <si>
    <t xml:space="preserve">1. képes a városi logisztikai rendszerekben megjelenő problémák felismerésére, és azok modellezésére 
2. képes a felmerülő városi logisztikai feladatokat megoldani a megfelelő megoldási módszerek és eszközök/szoftverek kiválasztásával, alkalmazásával </t>
  </si>
  <si>
    <t>1. törekszik a képességeinek maximumát nyújtva, hogy tanulmányait a lehető legmagasabb színvonalon, elmélyült és önálló alkotásra képes tudásra szert téve végezze, pontosan és hibamentesen, az alkalmazandó eszközök szabályainak betartásával, együttműködve az oktatókkal</t>
  </si>
  <si>
    <t>1. felelősséget érez aziránt, hogy munkájának minőségével és az etikai normák betartásával példát mutasson társainak, felelősséggel alkalmazva a tantárgy során megszerzett ismereteket</t>
  </si>
  <si>
    <t>1. knowledge of the basics of city logistics systems (T10)
2. knowledge of freight transport technologies in city logistics (T10)
3. knowledge of city logistics projects (T10)
4. network planning and network evaluation basics, knowledge of typical logistics network models (T10)
5. knowledge of solving typical city logistics planning problems (T10)</t>
  </si>
  <si>
    <t xml:space="preserve">1. is able to identify and model problems in city logistics systems 
2. is able to solve city logistics problems by selecting and applying appropriate solution methods and tools/software </t>
  </si>
  <si>
    <t>1.  strive to maximize their abilities to make their studies at the highest possible level, with a profound and independent knowledge, accurate and error-free, in compliance with the rules of the applicable tools, in collaboration with the instructors</t>
  </si>
  <si>
    <t>1. take responsibility for the quality of the work and the ethical standards that set an example for the classmates, using the knowledge acquired during the course</t>
  </si>
  <si>
    <t xml:space="preserve">1. t1-t5,k1,k2,a1,o1
2. t1-t5,k1,k2,a1,o1
3. t1-t5,k1,k2,a1,o1
</t>
  </si>
  <si>
    <t>1. t1-t5,k1,k2,a1,o1</t>
  </si>
  <si>
    <t>A féléves feladatok és a terepmunka beszámoló egyszer pótlólag benyújthatók a pótlási időszak végéig.</t>
  </si>
  <si>
    <t>The semester tasks and the fieldwork report once can be resubmitted by the end of delayed completion week.</t>
  </si>
  <si>
    <t>R&amp;D in logistics</t>
  </si>
  <si>
    <t>A tantárgy célja, hogy a logisztikai mérnök hallgatók megismerkedhessenek a logisztikai innovációkat gerjesztő kutatási és fejlesztési tevékenységgel kapcsolatos feladatokkal, a kutatási és fejlesztési tevékenység módszertani megközelítéseivel egy saját kutatási projektfeladat megvalósításának keretei között.</t>
  </si>
  <si>
    <t>The aim of the course is to introduce logistics engineering students to the tasks related to research and development activities that drive logistics innovations, and to the methodological approaches of research and development activities in the context of the implementation of an own research project.</t>
  </si>
  <si>
    <t>Logisztikai fókuszú kutatási projektfeladat definiálása. Kutatási kérdések, hipotézisek megfogalmazása. A "state-of-the-art" vizsgálatában használható módszertanok. A kutatásban alkalmazott kereső eszközök alkalmazásának gyakorlása. A "state-of-the-art" rendszerezésében alkalmazható megközelítések. A "gap-analysis" szerepe, az újdonságtartalom megfogalmazása. Az alkotás módszertana, a csapatmunka szerepe a kutatásban. Kísérleti eszközök, laboratóriumi tesztek, kísérletek szerepe. Hipotézisek tesztelésében alkalmazható módszerek. A pretotípus és a prototípus létrehozása. A kutatási és fejlesztési tevékenység dokumentálása. Szabadalmi kérdéskörök.</t>
  </si>
  <si>
    <t>Define a research project with a logistics focus. Formulation of research questions and hypotheses. Methodologies to be used in state-of-the-art research. Practising the use of search tools in research. Approaches to systematising state-of-the-art. The role of gap-analysis, formulation of novelty content. Methodology of co-creation, the role of teamwork in research. The role of experimental tools, laboratory tests, experiments. Methods for testing hypotheses. Pretyping and prototyping. Documentation of research and development activities. Patent issues.</t>
  </si>
  <si>
    <t>1. megfelelő mélységű rálátása van a logisztika jövőjét meghatározó technológiákra, a logisztika jövőbeli kihívásaira (T1, T2)
2. ismeri a kutatási projektfeladatok definiálásának módszereit, tisztában van a logisztikai innovációk jelentőségével (T1, T2, T7)
3. átlátja a kutatási és fejlesztési munka során alkalmazható információs technológiákban rejlő lehetőségeket (T4)
4. ismeri a kutatási és fejlesztési munkában a kísérletezésben alkalmazható eszközöket, méréstechnikai eljárásokat (T3)
5. ismeri a kutatási és fejlesztési munka támogatásában alkalmazható korszerű adatfeldolgozási, adatelemzési, modellezési és szimulációs technológiákat (T5, T6)
6. ismeri a tudományos alkotó munka során alkalmazható csoportos szellemi alkotó módszereket és problémamegoldó technikákat (T7)</t>
  </si>
  <si>
    <t>1. képes alkalmazni a logisztikai és a kapcsolódó szakterületeken megszerzett ismereteket komplex feladatok megoldásában (K1, K6)
2. proaktív módon közreműködik logisztikai kihívások megoldásában, ötleteivel hozzájárul a szakterület fejlődéséhez (K5, K7)
3. kreativitásával hozzájárul új logisztikai megoldások létrejöttéhez (K16)
4. alkalmazza a korszerű adatfeldolgozási, elemzési, modellezési és szimulációs technológiákat komplex problémák megoldásában (K2, K10)
5. képes az alkalmazott módszertani megoldások továbbfejlesztésére (K2, K10)
6. képes a logisztikai kutatási és fejlesztési feladatok során jelentkező dokumentációs feladatok végrehajtására (K2, K15)
7. képes a kutatási és fejlesztési projektek eredményeinek írásban és szóban történő közlésére, a szükséges kommunikációs feladatok ellátására akár idegen nyelven is. (K15)</t>
  </si>
  <si>
    <t>1. törekszik a képességeinek maximumát nyújtva, hogy tanulmányait a lehető legmagasabb színvonalon, elmélyült és önálló alkotásra képes tudásra szert téve végezze (A2, A3, A4, A6, A7, A8, A9, A10)
2. pontosan és hibamentesen dolgozik, az alkalmazandó eszközök szabályainak betartásával (A1, A2, A5, A7)
3. együttműködik az oktatókkal és csapattársaival a komplex problémák megoldásában (A5, A8, A9, A10)</t>
  </si>
  <si>
    <t xml:space="preserve">1. felelősséget érez az iránt, hogy munkájának minőségével és az etikai normák betartásával példát mutasson társainak, felelősséggel alkalmazva a tantárgy során megszerzett ismereteket (O1, O2, O3, O4, O5)
</t>
  </si>
  <si>
    <t>1. has a good understanding of the technologies that will shape the future of logistics and the future challenges of logistics (T1, T2)
2. knows the methods of defining research project tasks and the importance of logistics innovations (T1, T2, T7)
3. understand the potential of information technologies for research and development work (T4)
4. is competent in the use of experimental tools and measurement techniques in research and development (T3)
5. is competent in the use of advanced data processing, data analysis, modelling and simulation technologies in support of research and development work (T5, T6)
6. is competent in group brainstorming methods and problem-solving techniques for scientific creative work (T7)</t>
  </si>
  <si>
    <t>1. can apply knowledge acquired in logistics and related fields to complex tasks (K1, K6)
2. proactively contribute to solving logistics challenges and contribute ideas to the development of the field (K5, K7)
3. contributes creatively to the development of new logistics solutions (K16)
4. applies advanced data processing, analysis, modelling and simulation technologies to solve complex problems (K2, K10)
5. is able to develop methodological solutions applied in solving logistics problems (K2, K10)
6. can perform documentation tasks in logistics research and development (K2, K15)
7. be able to communicate the results of research and development projects in writing and orally, including in a foreign language (K15)</t>
  </si>
  <si>
    <t>1. strives to the best of his/her ability to complete his/her studies to the highest possible standard, acquiring in-depth knowledge and the ability to create independently (A2, A3, A4, A6, A7, A8, A9, A10)
2. able to work accurately and without error, respecting the rules of the applicable tools (A1, A2, A5, A7)
3. able to collaborate with teachers and team members to solve complex problems (A5, A8, A9, A10)</t>
  </si>
  <si>
    <t>4,8,9,10,11,12,13,17</t>
  </si>
  <si>
    <t>1. t1-t6,k1-k7,a1-a3,o1</t>
  </si>
  <si>
    <t>tanársegéd</t>
  </si>
  <si>
    <t>Communications, Navigation and Surveillance (CNS) 1.</t>
  </si>
  <si>
    <t>Communications, Navigation and Surveillance (CNS) 2.</t>
  </si>
  <si>
    <t>Menedzsment és Vállalkozásgazdaságtan Tanszék (GTK)</t>
  </si>
  <si>
    <t>Department of Management and Business Economics (GTK)</t>
  </si>
  <si>
    <t>Kognitív Tudományi Tanszék (TTK)</t>
  </si>
  <si>
    <t>Department of Cognitive Science (TTK)</t>
  </si>
  <si>
    <t>Irányítástechnika és Informatika Tanszék (VIK)</t>
  </si>
  <si>
    <t>Department of Control Engineering and Information Technology (VIK)</t>
  </si>
  <si>
    <t>Dr. Szemenyei Márton</t>
  </si>
  <si>
    <t>szemenyei@iit.bme.hu</t>
  </si>
  <si>
    <t>A tantárgy célja a hallgatókat megismertetni a számítógépes látás létező technikáival, mind a rutinszerűen megoldható egyszerűbb, mind a bonyolultabb módszerekkel, egyensúlyban tartva az elméleti és gyakorlati kérdéseket. Célunk azt biztosítani, hogy a hallgatók a kapott ismeretek alapján a későbbiekben képesek legyenek a tanult módszerek alternatíváit a választáshoz szükséges mértékben megérteni, mind az elmélet, mind a praktikum szempontjából. A tematikát a két- és háromdimenziós látás, a tanuló látórendszerek és a képfeldolgozó HW megválasztásának kérdései szerint tagoljuk.</t>
  </si>
  <si>
    <t>1. Bevezetés, a számítógépes látás alapfeladatai és problémái, szemantikus gát. Képérzékelés alapjai, emberi látás, fotodióda, CCD, CMOS, színlátás. Képi zajok és hibák forrása, homályosság, fókusz, képtárolási technikák. Színkomponensek szerepe, színterek. Képjavítási eljárások, intenzitástranszformációk, hisztogram, hisztogramtranszformációk.
2. Szűrések képtartományban, konvolúció, simító, élesítő és élkereső szűrések, nemlineáris szűrők. Éldetektálás, Canny algoritmus. Képi matematika, interpolációs technikák, illesztések. Képfeldolgozás a frekvenciatartományban, 2D Fourier transzformáció, képi spektrum vizsgálata. Szűrések frekvenciatartományban, ideális és egyéb szűrők tulajdonságai. Osztályozás spektrum alapján, periodikus zajok vizsgálata. DCT, JPEG tömörítés, Wiener-dekonvolúció.
3. Képjellemzők fajtái és kinyerése. Mintaillesztés, hasonlósági metrikák. Sarokdetektálás, lokális struktúra mátrix, KLT, Harris. Invarianciák transzformációkra, SIFT, ORB. Osztályozás módszerei: Haar-jellemzők, Viola-Jones, Bag of Visual Words, Deformable parts. Követés megoldásai: Pixel-alapú követés, Optical flow, LK és Farneback módszerek. Iteratív és piramis optical flow. HMM és Kálmán-szűrő alkalmazása, objektumpárosítás affinitás alapján.
4. Szegmentálási módszerek csoportosítása. Intenzitás alapú szegmentálás, küszöbözés, hisztogram-alapú megoldások. Klaszterezés módszerei, k-Means, MoG, Mean-shift. Régiónövesztés, Split &amp; Merge, SRM. Watershed, gráfvágás, mozgásszegmentálás.
5. Bináris képek feldolgozása, morfológiai alapműveletek, nyitás, zárás, kontúrkeresés. Távolság és szomszédosság, Jordan-tulajdonság. Csontvázasítás. Bináris objektumleírók, Euler-szám, lenyomat, pozíció, orientáció. Objektumszámlálás és -címkézés. Hough transzformáció.
6. Gépi tanulás alapjai, tanuló rendszerek felépítése, tanulás típusai. Példák tanuló rendszerekre, kNN, SVM. Felügyelet nélküli tanulás, Eigenfaces. Neurális hálózatok, tanulás alapvető nehézségei, overfitting, adatok minősége. Felügyelt tanulás lépései. Perceptron modell, döntésfüggvény.
7. Hibafüggvények, gradiens módszer, magasabb rendű módszerek. MLP és backpropagation. Konvolúciós hálók felépítése. Híres architektúrák, VGG, Inception, ResNet, DenseNet, EfficientNet. Neurális hálók vizualizációja, adversarial támadások. Deep Learning a gyakorlatban, Konvergencia biztosítása, overfitting elkerülése. Hiperparaméterek keresése, modelltömörítés, ritkítás és együttesek.
8. Detektáló architektúrák, R-CNN variánsok, YOLO. Fontos metrikák és adatbázisok, anchor-alapú és anchor nélküli megoldások. Mask- és egyéb R-CNN kiegészítések. Szegmentáló módszerek, U-Net, felskálázási technikák. ASPP és CRF kiegészítések.
9. Videók feldolgozása, fúziós szintek, 3D konvolúció. Visszacsatolt architektúrák, RNN, BPTT, eltűnő gradiensek. LSTM és GRU, puha figyelem megoldások. Ön-figyelem, és vision-transformer megoldások.
10. Projektív geometria alapjai, transzformáció típusok és tulajdonságaik. Képalkotás geometriája, pinhole kamera modell, külső és belső paraméterek. Kamerkalibrációs módszerek, 3D markeres és sakktáblás megoldás, önkalibráció. Sztereó elrendezés, epipoláris geometria, esszenciális, fundamentális mátrix. Sztereó kalibráció, rektifikáció.
11. Diszparitás fogalma és meghatározására való módszerek, BM, SGBM, BP. 3D rekonstrukció és invarianciái, gyakorlati esetek. SLAM és SfM, többnézetű rekonstrukció. 3D információk feldolgozása, tárolási, ábrázolási módszerek, voxel, pontfelhő, mesh. Szűrések, szomszédkeresés, kd-fa. Szegmentációs módszerek, RANSAC Lokális és globális jellemzők, regisztráció. Mélytanuló technikák.
12. Hardveres gyorsitás paradigmái, SIMD architektúrák. GPU hardver felépítése, SM. GPu programozási nyelvek, SL és GPGPU megoldások. CUDA nyelv alapjai: futási és memóriamodell, hardveres lehetőségek kihasználása.
13. Egyéb képfeldolgozó hardverek: TPU felépítése, szisztolikus tömb, architektúrák, VPU megoldások. Programozható hardverek alapjai, FPGA és szeletek felépítése, tervezés folyamata. Adatutak rendszere, szuperskalár és újrakonfigurálható csővezeték.</t>
  </si>
  <si>
    <t>1. Képek írása/beolvasása, képjavítás, szűrések, színtér- és hisztogramtranszformációk, küszöbözés, egyszerű szegmentáló eljárások (klaszterezés, régiónövelés)
2. Képjellemzők kinyerése, él- és sarokdetektálás, Hough-transzformáció. Bináris képek feldolgozása, nyitás-zárás, objektumok számlálása, leírása és azonosítása
3. Videófolyam feldolgozása, objektumkövetés optikai áramlás segítségével, mozgásdetektálás adaptív háttérmodell segítségével
4. Mély neurális hálózatok létrehozása és tanítása osztályozási problémákra, tanítás, validáció, hiperparaméterek hangolása
5. Kamerakalibráció elvégzése, sztereó kalibráció végrehajtása, 3D rekonstrukció elvégzése, szegmentáció 3D-ben
6. Konzultációs alkalom a házi feladathoz</t>
  </si>
  <si>
    <t>A félév során lehetőséget adunk a nagyzárthelyi pótlására. A nagyzárthelyi a pótlási héten nem pótolható. Mindkét házi feladat a pótlási héten is beadható.</t>
  </si>
  <si>
    <t>0-39%: elégtelen
40-54%: elégséges
55-69%: közepes
70-84%: jó
85-100%: jeles</t>
  </si>
  <si>
    <t>1. A félév során kiadott két otthoni feladat megoldásának eredményes beadása (értékelés: elfogadva/elutasítva).
2. Összegző értékelés: egy darab zárthelyi eredmények (min 40%) megírása.</t>
  </si>
  <si>
    <t>Igény esetén előzetesen egyeztetett időpontban konzultációt biztosítunk.</t>
  </si>
  <si>
    <t>1. Otthoni feladat
2. Otthoni feladat
3. Zárthelyi dolgozat</t>
  </si>
  <si>
    <t>1. OF
2. OF
3. ZH</t>
  </si>
  <si>
    <t>1. 0%
2. 0%
3. 20%</t>
  </si>
  <si>
    <t>1. 80%</t>
  </si>
  <si>
    <t>1. Kiadott jegyzet és előadásfóliák
2. John C. Russ, The Image Processing Handbook, CRC Press, 2017, https://doi.org/10.1201/b18983
3. Ian Goodfellow and Yoshua Bengio and Aaron Courville, Deep Learning, MIT Press, 2016, https://www.deeplearningbook.org/</t>
  </si>
  <si>
    <t>Automatizálási és Alkalmazott Informatikai Tanszék (VIK)</t>
  </si>
  <si>
    <t>Department of Automation and Applied Informatics (VIK)</t>
  </si>
  <si>
    <t>1. zárthelyi dolgozat</t>
  </si>
  <si>
    <t>1. 70%</t>
  </si>
  <si>
    <t>Üzleti Jog Tanszék (GTK)</t>
  </si>
  <si>
    <t>Department of Business Law (GTK)</t>
  </si>
  <si>
    <t>Dr. Grad-Gyenge Anikó</t>
  </si>
  <si>
    <t>grad-gyenge.aniko@gtk.bme.hu</t>
  </si>
  <si>
    <t xml:space="preserve">A tárgy célja hogy bemutassa az autonóm járművek működésével kapcsolatos jogi szabályozási környezet, a kapcsolódó szabályozási irányok  alapvonalainak, a jogi környezet jelenének és lehetséges jövőbeli távlatának alapkérdéseit. </t>
  </si>
  <si>
    <t>Az autonóm járművek a jelenlegi jogi környezetének körében különösen:
a) közigazgatási és magánjogi kérdések (autonóm járművekkel kapcsolatos szabályozás a köz- és magánjogban, közigazgatási és magánjogi keretek, járműnyilvántartás, veszélyes üzem, kárfelelősség termékfelelősség, szavatossági kérdések, kockázat kezelésének szerződéses alakzatai – biztosítás-felelősségbiztosítás, szoftverjogi kérdések.
b) adatvédelmi és adatbiztonsági kérdések
c) büntetőjogi implikációk.
Az autonóm járművek jogi szabályozásának lehetséges jövőbeli irányai körében különösen:
a) az autonóm járművek típusai és definíciója jogi szempontból - minimumkövetelmények technikai megfelelőségi sztenderdek
b) az autonóm járművek felhasználásának különböző lehetséges esetei és ezek lehetséges hatása a jogra    c) az ember - gép interfész jogi problémái; az emberi elemmel kapcsolatos új követelmények</t>
  </si>
  <si>
    <t>1. ZH
2. ZH</t>
  </si>
  <si>
    <t>Két zárthelyi dolgozat sikeres teljesítése.</t>
  </si>
  <si>
    <t xml:space="preserve">Mindkét zárthelyi egyszer-egyszer pótolható. </t>
  </si>
  <si>
    <t>Fotogrammetria és Térinformatika Tanszék (ÉMK)</t>
  </si>
  <si>
    <t>Department of Photogrammetry and Geoinformatics (ÉMK)</t>
  </si>
  <si>
    <t>Dr. Barsi Árpád</t>
  </si>
  <si>
    <t>barsi.arpad@emk.bme.hu</t>
  </si>
  <si>
    <t>A tantárgy célkitűzése, hogy megismertesse a hallgatókkal a helymeghatározás alapjait, a térképkészítés folyamatát, a térképekkel szemben támaszható követelményeket, valamint a térképek használatát. A félév folyamán bemutatásra kerülnek a felmérési módszerek, a térinformatikai rendszerek alapjai, továbbá a korszerű térképkészítés folyamata. A hallgatók önálló mérések elvégzésével ismereteket szereznek a helymeghatározásról, annak pontossági mérőszámairól. Ismertetésre kerülnek a modern térképszabványok, a legfrissebb kutatási eredmények és a várható trendek.</t>
  </si>
  <si>
    <t xml:space="preserve">Az egyes előadások anyaga Powerpoint-prezentációk formájában érhető el, amelyben ajánlott irodalom is ismertetésre kerül. </t>
  </si>
  <si>
    <t>1. zárthelyi dolgozat
2. zárthelyi dolgozat
3. egyéni hallgatói feladat</t>
  </si>
  <si>
    <t>1. ZH
2. ZH
3. EF</t>
  </si>
  <si>
    <t>1. 35%
2. 35%
3. 30%</t>
  </si>
  <si>
    <t>Mindkét zárthelyi dolgozat és az egyéni hallgatói feladat sikeres teljesítése.</t>
  </si>
  <si>
    <t>Egy zárthelyi pótolható, házifeladat végső határideje a pótlási hét vége.</t>
  </si>
  <si>
    <t>James Shore: The Art of Agile Development, O'Reilly Media, 2007.
Martin Fowler with Kent Beck, John Brant, William Opdyke, and Don Roberts: Refactoring (Improving the Design of Existing Code), Addison-Wesley, 1999.
Kent Beck et al.: Manifesto for Agile Software Development, Agile Alliance, 2001. 
Kent Beck: Test Driven Development: By Example, Addison-Wesley, 2003.
Martin Fowler: Domain-Specific Languages, Addison-Wesley Professional, 2010.
Martin Fowler: Using an Agile Software Process with Offshore Development, Martinfowler.com
James Shore: The Art of Agile Development: Refactoring.</t>
  </si>
  <si>
    <t>1. Writing/scanning images, image enhancement, filtering, colour space and histogram transformations, elimination, simple segmentation procedures (clustering, region expansion)
2. Image feature extraction, edge and corner detection, Hough transformations. Binary image processing, open-close, object counting, description and identification
3. Video stream processing, object tracking using optical flow, motion detection using adaptive background model
4. Creation and training of deep neural networks for classification problems, training, validation, hyperparameter tuning
5. Perform camera calibration, perform stereo calibration, perform 3D reconstruction, segmentation in 3D
6. Consultation session for homework</t>
  </si>
  <si>
    <t xml:space="preserve">1. önállóan képes arra, hogy a képfeldolgozás új eredményekeit értelmezze, megtanulja,
2. képes önállóan elsajátítani egy látó rendszer fejlesztőkörnyezetének használatát </t>
  </si>
  <si>
    <t>1. képes képfeldolgozási algoritmusok önálló tervezésére, (K1)
2. képes alkalmazni az iparban alkalmazott fejlesztési környezeteket, (K7,K12)
3. képes objektumfelismerési és követési feladatok ellátására (K4)</t>
  </si>
  <si>
    <t>1. motivált a képfeldolgozás folyamatosan fejlődő területe új eredményeinek megismerésére, (A1)
2. motivált, hogy a megszerzett ismereteket fejlett automatizált járműfunkciók fejlesztésében alkalmazza (A8)</t>
  </si>
  <si>
    <t>1. is familiar with the mathematical and physical descriptive theories of image perception and imaging, and their practical implementations, (T1,T5)
2. knows the tools of image description, methods of geometric description of image details, (T12)
3. know the basic algorithms for image processing, (T12)
4. knowledge of image filtering techniques, segmentation and object recognition methods (T11)</t>
  </si>
  <si>
    <t>1. able to design image processing algorithms independently, (K1)
2. be able to apply development environments used in industry, (K7,K12)
3. be able to perform object recognition and tracking tasks (K4)</t>
  </si>
  <si>
    <t>1. motivated to learn new advances in the constantly evolving field of image processing, (A1)
2. motivated to apply the knowledge acquired to the development of advanced automated vehicle functions (A8)</t>
  </si>
  <si>
    <t xml:space="preserve">1. can independently interpret and learn new results of image processing,
2. can independently learn to use the development environment of a vision system </t>
  </si>
  <si>
    <t>If required, a consultation can be arranged by prior appointment.</t>
  </si>
  <si>
    <t>1. Homework
2. Homework
3. Midterm test</t>
  </si>
  <si>
    <t>1. t1-t4,k1-k3,a1-a3,o1,o2</t>
  </si>
  <si>
    <t>1. t1-t4,k1-k3,a1-a3,o1,o2
2. t1-t4,k1-k3,a1-a3,o1,o2</t>
  </si>
  <si>
    <t>1. Successful completion of two homeworks given during the semester (grade: pass/fail).
2. Summative assessment: writing of one midterm test (min 40%).</t>
  </si>
  <si>
    <t>0-39%: fail
40-54%: pass
55-69%: satisfactory
70-84%: good
85-100%: excellent</t>
  </si>
  <si>
    <t>During the semester you will be given the opportunity to make up the midterm test. The test cannot be made up during the delayed completion week. Both homeworks can be handed in during the delayed completion week.</t>
  </si>
  <si>
    <t>1. knows modern processor architectures, (T1,T5,T11)
2. is familiar with modern microcontroller interfaces and bus networks (T1,T5,T11)
3. knows the programmable logic tools (T1,T5,T11)
4. knows integrated and embedded systems (T1,T5,T11)</t>
  </si>
  <si>
    <t xml:space="preserve">1. is able to select a system with the right performance, consumption and proper interfaces for a given task, (K1,K12)
2. can design and implement communication structures on microcontrollers, (K4,K7)
3. can design and implement simple functions in a microcontroller environment (K4,K7,K12)
</t>
  </si>
  <si>
    <t xml:space="preserve">1. open to new processor technologies and communication interfaces,
2. endeavor to select the appropriate tools and program design at a high level (A8)
</t>
  </si>
  <si>
    <t>1. independently learn how to operate, develop and program an unknown processor family,
2. is able to view, test and improve software implemented by others</t>
  </si>
  <si>
    <t>1. midterm test</t>
  </si>
  <si>
    <t>1. t1-t4,k1-k3,a1,a2,o1,o2</t>
  </si>
  <si>
    <t xml:space="preserve">The objective of the course is to present the basic issues of the legal regulatory environment related to the operation of autonomous vehicles, the baseline of related regulatory trends, the present and possible future perspectives of the legal environment. </t>
  </si>
  <si>
    <t>Autonomous vehicles in the current legal environment in particular:
(a) administrative and private law issues (autonomous vehicle regulation in public and private law, administrative and private law framework, vehicle registration, hazardous operation, liability for damages, product liability, warranty issues, contractual forms of risk management - insurance liability insurance, software law issues.
b) data protection and data security issues
c) criminal law implications.
Among the possible future directions for the legal regulation of autonomous vehicles in particular:
a) types and definition of autonomous vehicles from a legal point of view - minimum requirements technical compliance standards
b) the different possible uses of autonomous vehicles and their possible impact on the law
c) legal problems of the human-machine interface; new requirements for the human element</t>
  </si>
  <si>
    <t>1. ismeri az autonóm járművek jelelegi szabályozási környezetének alapvető irányait (T1,T2,T5-T9,T16)
2. ismeri a jogi környezet alapvető közigazgatási előírásait (T1,T2,T5-T9,T16)
3. ismeri az autonóm járművekkel kapcsolatos alapvető magánjogi (kötelmi- kártérítési és szerződési jogi) összefüggéseket (T1,T2,T5-T9,T16)
4. ismeri az autonóm járművekkel kapcsolatos alapvető adatjogi összefüggéseket (T1,T2,T5-T9,T16)
5. ismeri az autonóm járművekkel kapcsolatos alapvető büntetőjogi összefüggéseket (T1,T2,T5-T9,T16)</t>
  </si>
  <si>
    <t>1. knows the basic directions of the autonomous regulatory environment of autonomous vehicles (T1,T2,T5-T9,T16)
2. knows the basic administrative requirements of the legal environment (T1,T2,T5-T9,T16)
3. is familiar with the fundamental private law (liability and contract law) related to autonomous vehicles (T1,T2,T5-T9,T16)
4. is familiar with the fundamental data-law context of autonomous vehicles (T1,T2,T5-T9,T16)
5. is familiar with the fundamental criminal relations related to autonomous vehicles (T1,T2,T5-T9,T16)</t>
  </si>
  <si>
    <t>1. képes eligazodni az autonóm járművekkel kapcsolatos jogi szabályozási összefüggések között, beazonosítani a hatályos jogi környezet fő irányait (K1,K8)
2. képes az autonóm járművekkel kapcsolatos jogi problémák azonosítására, és a lehetséges összefüggések felismerésére (K1,K8)</t>
  </si>
  <si>
    <t>1. be able to navigate the regulatory context of autonomous vehicles, identify the main directions of the current legal environment (K1,K8)
2. is able to identify legal issues related to autonomous vehicles and to identify possible relationships (K1,K8)</t>
  </si>
  <si>
    <t>1. törekszik az autonóm járművekkel kapcsolatos jogi összefüggések figyelemben tartására, a jogi kockázatok feltárására, és a normatív alrendszereknek való megfelelési pontok meghatározására (A2,A8)
2. nyitott az új rendszerek által felvetett problémák és feladatok szabályozási szempontú megközelítésére (A2,A8)
3. alkalmas a kiadott feladatokat csapatban elvégezni (A2,A8)</t>
  </si>
  <si>
    <t>1. endeavor to take account of the legal context of autonomous vehicles, to identify legal risks and to determine compliance points for normative subsystems (A2,A8)
2. open to regulatory approaches to problems and tasks raised by new systems (A2,A8)
3. is able to perform the assigned tasks in a team (A2,A8)</t>
  </si>
  <si>
    <t>1. Is able to independently model a related legal problem (O2-O4)
2. is responsible for performing a legal analysis, taking into account the basic questions of the regulatory environment (O2-O4)
3. in the performance of its tasks, strives for technical activity that meets the normative requirements (O2-O4)</t>
  </si>
  <si>
    <t>1. alkalmas önállóan modellezni egy kapcsolódó jogi problematikát (O2-O4)
2. felelősen képes elvégezni egy jogi szempontú analízist, a szabályozási környezet alapkérdéseinek figyelembe vételével (O2-O4)
3. feladatai elvégzése során törekszik a normatív elvárásoknak megfelelő műszaki tevékenységre  (O2-O4)</t>
  </si>
  <si>
    <t xml:space="preserve">Tanszéki segédletek
Verebics János – Pétervári Kinga – Pázmándi Kinga: Law of Contracts (Budapest, 2018 február)
Pétervári Kinga – Pázmándi Kinga – Ződi Zsolt: Autonóm járművek jogi keretei – oktatási segédanyag, 20-  február)
Pétervári Kinga: A kereskedelmi szerződések joga (Typotex Kiadó 20- )
</t>
  </si>
  <si>
    <t xml:space="preserve">Lecture Notes
Verebics János – PéterváriKinga – Pázmándi Kinga: Law of Contracts (in Hungarian) (Budapest, February 2018)
Pétervári Kinga-Pázmándi Kinga - Ződi Zsolt: Autonóm járművek jogi keretei (in Hungarian) note, February 2018)
Pétervári Kinga: A kereskedelmi szerződések joga (in Hungarian) (Typotex, 2015)
</t>
  </si>
  <si>
    <t>1. midterm test 
2. midterm test</t>
  </si>
  <si>
    <t>1. t1-t5,k1,k2,a1-a3,o1-o3
2. t1-t5,k1,k2,a1-a3,o1-o3</t>
  </si>
  <si>
    <t>Successful completion of two midterm test.</t>
  </si>
  <si>
    <t>Both midterm exams can be retried once.</t>
  </si>
  <si>
    <t>Goal of the subject is to present the basics of positioning and localization, the map making procedure, the requirements against the maps, as well as the use of maps. During the semester the surveying methods, the basics of geoinformatics (GIS) and the modern map making is demonstrated. The students get knowledge about positioning and its accuracy measures by own conducted measurements. The latest map standards, the newest research results and the future trends are also presented.</t>
  </si>
  <si>
    <t>Semester requirements. History, grouping and goals of geodesy, surveying and cartography. Basic terms
Figure of the Earth and its approximations. Measurement methods. Reference surfaces and their fitting
Map projection systems, map series
Surveying methods, map making techniques, photogrammetry, map update
Groups of positioning methods, basics of global positioning
Satellite based positioning: basics, measurement methods, instruments, corrections, software
Augmentation system for global positioning methods, instruments, error sources, accuracy measures
Terrestrial positioning techniques, indoor solutions, instruments, accuracy measures
Navigation: basics, methods, map matching
Geoinformatics (GIS): systems, standards, data bases, analyzing possibilities, visualizations
Online GIS, crowd-sourcing in GIS, web cartography, change detection, HD map, SLAM
Map as a database, update, query, data exchange, LDM</t>
  </si>
  <si>
    <t xml:space="preserve">Félévi tudnivalók, A geodézia és a kartográfia története, felosztása, célkitűzései, Alapfogalmak -  A Föld alakja és közelítései, meghatározási módszerei, alapfelületek és azok elhelyezése, geodéziai dátum -  Vetületek, vetületi rendszerek, térképszelvényezés -  Felmérési módszerek, térképkészítési technikák, fotogrammetria, frissítés és felújítás -  A helymeghatározási módok csoportosítása, a globális helymeghatározás alapelvei -  Műholdas helymeghatározás: alapelve, mérési módszerek, műszerek, korrekciók, szoftverek -  A műholdas helymeghatározás kiegészítő módszerei, eszközei, hibaforrások, pontossági mérőszámok -  Földi helymeghatározási módok, beltéri megoldások, eszközök, pontossági mérőszámok -  A navigáció: alapelvek, megoldási módok, térképillesztés -  Térinformatika: rendszerek, szabványok, adatbázisok, elemzési lehetőségek, megjelenítési módok -  Online megoldási módok, közösségi adatgyűjtés, web-kartográfia, változás-detektálás, nagyfelbontású térkép, SLAM -  A térkép, mint adatbázis, frissítés, lekérdezés, adatcsere, LDM </t>
  </si>
  <si>
    <t>Önálló laboratóriumi méréseket végeznek a hallgatók a különféle helymeghatározó eszközökkel, majd azok mérési eredményeinek feldolgozását követően térképi illesztést kell végrehajtani. A labormérések magukban foglalják a kapott eredmények értékelését, pontossági jellemzőinek meghatározását is.</t>
  </si>
  <si>
    <t>Individual laboratory measurements are performed by the students using different positioning tools, and after processing their measurement results, mapping is performed. Laboratory measurements include the evaluation of the results aquired and the determination of their accuracy characteristics.</t>
  </si>
  <si>
    <t>1. ismeri a térképészet beveztő alapjait, (T1,T4-T9,T11)
2. ismeri a helymeghatározás bevett technológiát, (T1,T4-T9,T11)
3. ismeri a műholdas helymeghatározás elveit, (T1,T4-T9,T11)
4. ismeri az alapvető anvigációs alapelveket (T1,T4-T9,T11)</t>
  </si>
  <si>
    <t>1. knows the introductory basics of cartography, (T1,T4-T9,T11)
2. know the common positioning technology, (T1,T4-T9,T11)
3. knows the principles of satellite positioning, (T1,T4-T9,T11)
4. knows the basic principles of anvigation (T1,T4-T9,T11)</t>
  </si>
  <si>
    <t>1. képes különféle helymeghatározó eszközökkel mérést végezni, és azokat kiértékelni, (K1,K3-K5,K7,K8,K12,K13)
2. képes helymeghatározási adatokból térképi illesztési eljárást alkalmazni (K1,K3-K5,K7,K8,K12,K13)</t>
  </si>
  <si>
    <t>1. is able to perform measurements with various positioning devices and evaluate them, (K1,K3-K5,K7,K8,K12,K13)
2. is able to use mapping method from positioning data (K1,K3-K5,K7,K8,K12,K13)</t>
  </si>
  <si>
    <t>1. nyitott az új térképészetzi és helymeghatározási módszerek alkalmazására, (A1,A2,A8)
2. nyitott a helymeghatározás műszaki feladatokban való felhasználására (A1,A2,A8)</t>
  </si>
  <si>
    <t>1. open to new mapping and positioning methods (A1,A2,A8)
2. open for use in positioning in technical tasks (A1,A2,A8)</t>
  </si>
  <si>
    <t>The lecture notes are available in the form of Powerpoint presentations, including recommended reading.</t>
  </si>
  <si>
    <t>1. t1-t4,k1,k2,a1,a2
2. t1-t4,k1,k2,a1,a2
3. t1-t4,k1,k2,a1,a2</t>
  </si>
  <si>
    <t xml:space="preserve">Passing the two midterm tests and completing the individual homework. </t>
  </si>
  <si>
    <t>1. midterm test
2. midterm test
3. individual homework</t>
  </si>
  <si>
    <t>One midterm test can be retaken, final deadline for the homework is the end of the delayed completion week.</t>
  </si>
  <si>
    <t>1. partial performance measurement (assignment, case study)
2. classroom activity
3. 1. midterm test
4. 2. midterm test</t>
  </si>
  <si>
    <t xml:space="preserve">Mindkét zárthelyi, és az esettanulmány egyszer-egyszer pótolható. </t>
  </si>
  <si>
    <t>Both midterm test and the case study can be retried once.</t>
  </si>
  <si>
    <t>1. Effective use of development tools, learn best practices, build a variety of devices, major development, debugging, testing, mapping processes.
2. Typical architectural expectations and possible solutions related to the project management methodologies, showing the advantages and difficulties in each direction.
3. The manual application testing processes, methods, presentation of some assets. Guidelines for the preparation of unit tests, the conditions for the application, advantages and disadvantages.
4. Source code management methods, widespread source code management tools, branching strategies, introduction of best practice guidelines for effective teamwork.
5. Specification and business analysis methods: Structured Systems Analysis and Design Method (SSADM), requirements analysis, requirements specification, logical and physical planning, types of requirements, measurable objectives, prototypes, business analysis techniques, business processes and documentation requirements.
6. Software Design methods: software design, UML, UML profile, description and communication of user requirements, architecture, design, Domain Driven Design, Model Driven Development
7. User Experience design, typical process steps and best practices, role in the software development process, the user testing methods.
8. Methodologies, classic methodologies: the software development process, software development models, Rational Unified Process (RUP), Capability Maturity Model Integration (CMMI)
9. Agile development methods 1 (Agile values and principles) Why do we need methodologies?, managing change in the software industry, agile methods, values, principles, agile manifesto, agile practices.
10. Agile development methods 2 (supporting the implementation practice): agile design, goals of design, levels of design, vision, release planning, iteration planning, stand-up. User stories, estimates, iteration, "done, done", Agile modeling.
11. Agile development methods 3 (Agile methodologies): eXtreme Programming (XP), Scrum, Microsoft Solution Framework (MSF), characteristics of methodologies, their use in everyday life.
12. Project management methods and tools 1: general project management principles, constraints, resources and competence matrices, tasks, dependencies. General description of project design tools.
13. Project management methods and tools 2: specific characteristics of IT projects, agile and classic methodologies, resource and task management, monitoring, device support.
14. Case studies: concrete case studies demonstrate the effective use of development tools, testing, source code management practices, collaboration tools. Experiences, best practices.</t>
  </si>
  <si>
    <t>1. can independently design a process,
2. can coordinate the work of a team and lead the development process</t>
  </si>
  <si>
    <t>1. knows the architectural expectations and framework of software design, (T1,T5,T7,T11)
2. know the basic methods of software testing and source code management, (T1,T5,T7,T11)
3. knows the agile development methods, (T1,T5,T7,T11)
4. knows project management methods and tools, their specific IT features (T1,T5,T7,T11)</t>
  </si>
  <si>
    <t>1. can handle common architectural issues related to software systems, (K1,K4,K7,K12,K15)
2. is able to select the appropriate methods and solutions to follow the task, (K1,K4,K7,K12,K15)
3. capable of performing software testing tasks (K1,K4,K7,K12,K15)</t>
  </si>
  <si>
    <t>1. open to learning new development methods and environments (A1,A8)
2. suitable to work with the selected frames when working in different projects for different projects (A1,A8)</t>
  </si>
  <si>
    <t xml:space="preserve">1. házi feladat 
2. házi feladat 
3. zárthelyi dolgozat </t>
  </si>
  <si>
    <t>1. homework
2. homework
3. midterm test</t>
  </si>
  <si>
    <t>1. HF1
2. HF2
3. ZH</t>
  </si>
  <si>
    <t>1. 17%
2. 17%
3. 16%</t>
  </si>
  <si>
    <t>1. t1, t2, t3, k1, k2, a1, a2, o1
2. t1, t2, t3, k1, k2, a1, a2, o1
3. t1, t2,t3,  k1, k2, a1, a2, o1</t>
  </si>
  <si>
    <t>A félév során megírt zárthelyi és a két házi feladat értékelése pontozással történik, melyek összege eredményezi a félévi pontszámot.
Az aláírás megszerzésének feltételei:
- a gyakorlati órák 70%-án való részvétel;
- mindkét házi feladat be lett adva és el lett fogadva;
- a zárthelyi és házi feladatok pontszámának átlaga elérje a szerezhető összpontszám 40%-át.</t>
  </si>
  <si>
    <t>1. Érti és ismeri a matematikai statisztika és a valószínűség számítás alapfogalmait. 
2. Érti és alkalmazza a műszaki szakterület műveléséhez szükséges, a járműmérnöki szakmához kötött általános és specifikus matematikai, természet- és társadalomtudományi elveket, szabályokat, összefüggéseket, eljárásokat.
3. Ismeri és érti a járművek és mobil gépek tervezésének és kutatásának módszertanát, eszközrendszerét. (T8)
4. Ismeri és értő módon alkalmazza a választott specializáció sajátos módszereit, technológiáit. (T14)</t>
  </si>
  <si>
    <t>1. Képes alapvető valószínűségszámítási feladatokat felírni és elvégezni. 
2. Képes a járművek és mobil gépek témakörébe tartozó kutatási-fejlesztési feladatok megoldásában való alkotó részvételre. (K6)
3. Képes eredeti ötletekkel gazdagítani a szakterület tudásbázisát. (K7)
4. Képes rendszerszemléletű, folyamatorientált gondolkodásmód alapján komplex rendszerek globális tervezésére. (K9)
5. Képes a választott specializációtól függően állapotfelmérések elvégzésére, ezek alapján értékelés és javaslat kidolgozására, komplex jármű- és mobil gép rendszerek fejlesztésére, felső szintű tervezésére, szervezésére és irányítására. (K12)</t>
  </si>
  <si>
    <t>1. Ismeri és érti a végeselemes módszer gyakorlati alkalmazását.
2. Ismeri és érti a járművek és mobil gépek tervezésének és kutatásának módszertanát, eszközrendszerét. (T8)
3. Ismeri és értő módon alkalmazza a választott specializáció sajátos módszereit, technológiáit. (T14)</t>
  </si>
  <si>
    <t>1. Képes feladat megoldásra a végeselemes módszer eszköztárával.
2. Képes a járművek és mobil gépek témakörébe tartozó kutatási-fejlesztési feladatok megoldásában való alkotó részvételre. (K6)
3. Képes eredeti ötletekkel gazdagítani a szakterület tudásbázisát. (K7)
4. Képes a választott specializációtól függően állapotfelmérések elvégzésére, ezek alapján értékelés és javaslat kidolgozására, komplex jármű- és mobil gép rendszerek fejlesztésére, felső szintű tervezésére, szervezésére és irányítására. (K12)</t>
  </si>
  <si>
    <t>1. Érti és ismeri az élettartamra méretezés analitikus módszereit.
2. Ismeri és érti a számítógépes modellezés és szimuláció jármű és mobil gép szakterülethez kapcsolódó eszközeit és módszereit. (T10)
3. Ismeri és értő módon alkalmazza a választott specializáció sajátos módszereit, technológiáit. (T14)</t>
  </si>
  <si>
    <t>1. Képes feladat megoldására analitikus módszerekkel az élettartamra méretezés területén.
2. Képes a járművek és mobil gépek témakörébe tartozó kutatási-fejlesztési feladatok megoldásában való alkotó részvételre. (K6)
3. Képes eredeti ötletekkel gazdagítani a szakterület tudásbázisát. (K7)
4. Képes a jármű- és mobil gép rendszerek tervezésében, megvalósításában és üzemeltetésében használatos eljárások, modellek, információs technológiák alkalmazására és azok továbbfejlesztésére. (K10)
5. Képes a választott specializációtól függően állapotfelmérések elvégzésére, ezek alapján értékelés és javaslat kidolgozására, komplex jármű- és mobil gép rendszerek fejlesztésére, felső szintű tervezésére, szervezésére és irányítására. (K12)</t>
  </si>
  <si>
    <t>1. Érti és ismeri az élettartamra méretezés numerikus módszereit.
2. Ismeri és érti a számítógépes modellezés és szimuláció jármű és mobil gép szakterülethez kapcsolódó eszközeit és módszereit. (T10)
3. Ismeri és értő módon alkalmazza a választott specializáció sajátos módszereit, technológiáit. (T14)</t>
  </si>
  <si>
    <t>1. Képes feladat megoldására numerikus módszerekkel az élettartamra méretezés területén.
2. Képes a jármű- és mobil gép rendszerek és folyamatok megvalósítása során gyűjtött információk feldolgozására, rendszerezésére, elemzésére, következtetések levonására. (K4)
3. Képes a járművek és mobil gépek témakörébe tartozó kutatási-fejlesztési feladatok megoldásában való alkotó részvételre. (K6)
4. Képes eredeti ötletekkel gazdagítani a szakterület tudásbázisát. (K7)
5. Képes a jármű- és mobil gép rendszerek tervezésében, megvalósításában és üzemeltetésében használatos eljárások, modellek, információs technológiák alkalmazására és azok továbbfejlesztésére. (K10)
6. Képes a választott specializációtól függően állapotfelmérések elvégzésére, ezek alapján értékelés és javaslat kidolgozására, komplex jármű- és mobil gép rendszerek fejlesztésére, felső szintű tervezésére, szervezésére és irányítására. (K12)</t>
  </si>
  <si>
    <t>1. Érti és ismeri a tervezéselmélet módszereit.
2. Ismeri a kutatáshoz vagy tudományos munkához szükséges, széles körben alkalmazható problémamegoldó technikákat.  (T11)
3. Ismeri és értő módon alkalmazza a választott specializáció sajátos módszereit, technológiáit. (T14)</t>
  </si>
  <si>
    <t>1. Képes tervezési folyamatot összeállítani, annak tetszőleges fázisában részt venni. 
2. Képes a jármű- és mobil gép rendszerek és folyamatok megvalósítása során gyűjtött információk feldolgozására, rendszerezésére, elemzésére, következtetések levonására. (K4)
3. Képes a jármű- és mobil gép rendszerek és az azokat alkotó folyamatok összefüggéseinek, hatásmechanizmusainak felismerésére, ezek rendszerszemléletű értékelésére, kezelésére. (K5)
4. Képes a járművek és mobil gépek témakörébe tartozó kutatási-fejlesztési feladatok megoldásában való alkotó részvételre. (K6)
5. Képes eredeti ötletekkel gazdagítani a szakterület tudásbázisát. (K7)
6. Képes integrált ismeretek alkalmazására a közlekedés, a mobilgépek, a folyamatelmélet, az ipari termelési folyamatok, az elektronika és informatika szakterületeiről. (K8)
7. Képes a jármű- és mobil gép rendszerek minőségbiztosítására, méréstechnikai és folyamatszabályozási feladatatok megoldására. (K11)
8. Képes a választott specializációtól függően állapotfelmérések elvégzésére, ezek alapján értékelés és javaslat kidolgozására, komplex jármű- és mobil gép rendszerek fejlesztésére, felső szintű tervezésére, szervezésére és irányítására. (K12)</t>
  </si>
  <si>
    <t>1. Érti és ismeri a méréstechnika és adatfeldolgozás alapvető módszereit
2.  Ismeri a járművek és mobil gépek területéhez kapcsolódó, kutatási célú méréstechnikai és méréselméleti megoldásokat. (T9)
3. Ismeri és értő módon alkalmazza a választott specializáció sajátos módszereit, technológiáit. (T14)</t>
  </si>
  <si>
    <t>1. Képes mérési és adatfeldolgozási folyamatot összeállítani, annak tetszőleges fázisában részt venni. 
2. Képes a jármű- és mobil gép rendszerek és folyamatok megvalósítása során gyűjtött információk feldolgozására, rendszerezésére, elemzésére, következtetések levonására. (K4)
3. Képes a járművek és mobil gépek témakörébe tartozó kutatási-fejlesztési feladatok megoldásában való alkotó részvételre. (K6)
4. Képes eredeti ötletekkel gazdagítani a szakterület tudásbázisát. (K7)
5. Képes a jármű- és mobil gép rendszerek minőségbiztosítására, méréstechnikai és folyamatszabályozási feladatatok megoldására. (K11)
6. Képes a választott specializációtól függően állapotfelmérések elvégzésére, ezek alapján értékelés és javaslat kidolgozására, komplex jármű- és mobil gép rendszerek fejlesztésére, felső szintű tervezésére, szervezésére és irányítására. (K12)</t>
  </si>
  <si>
    <t>1. Understands and knows the basic notions of mathematical statistics and probability.
2. Understands and applies the general and specific mathematical, natural and social science principles, rules, contexts and procedures relevant to the mechanical engineering domain and to the profession of automotive engineer.
3. Knows and understands the methodology and tools for the design and research of vehicles and mobile machines. (T8)
4. Knows and understands the specific methods and technologies of the chosen specialisation. (T14)</t>
  </si>
  <si>
    <t>1. Able to formulate and perform basic probability problems.
2. Able to contribute creatively to the solution of research and development tasks in the field of vehicles and mobile machinery. (K6)
3. Able to contribute original ideas to the knowledge base of the field. (K7)
4. Able to design complex systems based on a systematic thinking and process-oriented approach. (K9)
5. Depending on the chosen specialisation, able to carry out condition assessments and on the basis of these, develop, plan, organise and manage complex vehicle and mobile machine systems at a high level. (K12)</t>
  </si>
  <si>
    <t>1. Knows and understands the practical application of the finite elements method. 
2. Knows and understands the methodology and tools for the design and research of vehicles and mobile machines. (T8)
3. Knows and understands the specific methods and technologies of the chosen specialisation. (T14)</t>
  </si>
  <si>
    <t>1. Able to solve problems using the finite elements method.
2. Able to contribute creatively to the solution of research and development tasks in the field of vehicles and mobile machinery. (K6)
3. Able to contribute original ideas to the knowledge base of the field. (K7)
4. Depending on the chosen specialisation, able to carry out condition assessments and on the basis of these, develop, plan, organise and manage complex vehicle and mobile machine systems at a high level. (K12)</t>
  </si>
  <si>
    <t>1. Knows and understands the analytical methods of lifetime design.
2. Knows and understands the tools and methods of computer modelling and simulation related to vehicle and mobile machines. (T10)
3. Knows and understands the specific methods and technologies of the chosen specialisation. (T14)</t>
  </si>
  <si>
    <t>1. Able to solve problems with analytical tools in the domain of lifetime design.
2. Able to contribute creatively to the solution of research and development tasks in the field of vehicles and mobile machinery. (K6)
3. Able to contribute original ideas to the knowledge base of the field. (K7)
4. Able to apply and develop procedures, models and information technologies used in the design, implementation and operation of vehicle and mobile machinery systems. (K10)
5. Depending on the chosen specialisation, able to carry out condition assessments and on the basis of these, develop, plan, organise and manage complex vehicle and mobile machine systems at a high level. (K12)</t>
  </si>
  <si>
    <t>1. Knows and understands the numerical methods of lifetime design.
2. Knows and understands the tools and methods of computer modelling and simulation related to vehicle and mobile machines. (T10)
3. Knows and understands the specific methods and technologies of the chosen specialisation. (T14)</t>
  </si>
  <si>
    <t>1. Able to solve problems with numerical tools in the domain of lifetime design.
2. Able to process, organise, analyse and draw conclusions from information collected during the implementation of vehicle and mobile machinery systems and processes. (K4)
3. Able to contribute creatively to the solution of research and development tasks in the field of vehicles and mobile machinery. (K6)
4. Able to contribute original ideas to the knowledge base of the field. (K7)
5. Able to apply and develop procedures, models and information technologies used in the design, implementation and operation of vehicle and mobile machinery systems. (K10)
6. Depending on the chosen specialisation, able to carry out condition assessments and on the basis of these, develop, plan, organise and manage complex vehicle and mobile machine systems at a high level. (K12)</t>
  </si>
  <si>
    <t>1. Knows and understands the methods of the design theory.
2. Knows a wide range of problem-solving techniques for research or academic work. (T11)
3. Knows and understands the specific methods and technologies of the chosen specialisation. (T14)</t>
  </si>
  <si>
    <t>1. Able to structure a design process and to participate in any substep of that process.
2. Able to process, organise, analyse and draw conclusions from information collected during the implementation of vehicle and mobile machine systems and processes. (K4)
3. Able to recognise the relationships and mechanisms of action between vehicle and mobile machine systems and their constituent processes, and to evaluate and manage them with a systematic approach.(K5)
4. Able to contribute creatively to the solution of research and development tasks in the field of vehicles and mobile machines. (K6)
5. Able to contribute original ideas to the knowledge base of the field. (K7)
6. Able to apply integrated knowledge in the fields of transport, mobile machines, process theory, industrial production processes, electronics and information technology. (K8)
7. Able to perform quality assurance, metrology and process control tasks in vehicle and mobile machine systems. (K11)
8. Depending on the chosen specialisation, able to carry out condition assessments and on the basis of these, develop, plan, organise and manage complex vehicle and mobile machine systems at a high level. (K12)</t>
  </si>
  <si>
    <t>1. Knows and understands the basic methods of data measurement and processing.
2. Knows the measurement techniques and measurement theory for research purposes in the field of vehicles and mobile machines. (T9)
3. Knows and understands the specific methods and technologies of the chosen specialisation. (T14)</t>
  </si>
  <si>
    <t>1. Able to design a measurement and data processing process and to participate in any substep of that process.
2. Able to process, organise, analyse and draw conclusions from information collected during the implementation of vehicle and mobile machine systems and processes. (K4)
3. Able to contribute creatively to the solution of research and development tasks in the field of vehicles and mobile machines. (K6)
4. Able to contribute original ideas to the knowledge base of the field. (K7)
5. Able to perform quality assurance, metrology and process control tasks in vehicle and mobile machine systems. (K11)
6. Depending on the chosen specialisation, able to carry out condition assessments and on the basis of these, develop, plan, organise and manage complex vehicle and mobile machine systems at a high level. (K12)</t>
  </si>
  <si>
    <t>1. házi feladat 
2. házi feladat
3. házi feladat
4. házi feladat
5. házi feladat
6. házi feladat</t>
  </si>
  <si>
    <t>1. homework
2. homework
3. homework
4. homework
5. homework
6. homework</t>
  </si>
  <si>
    <t>1. HF1
2. HF2
3. HF3
4. HF4 
5. HF5
6. HF6</t>
  </si>
  <si>
    <t>1. 8,3%
2. 8,3%
3. 8,3%
4. 8,3%
5. 8,3%
6. 8,3%</t>
  </si>
  <si>
    <t>1. t1, t2,  k1, k2, o1
2. t1, t2,  k1, k2, o1 
3. t1, t2,  k1, k2, o1
4. t1, t2,  k1, k2, o1
5. t1, t2,  k1, k2, o1
6. t1, t2,  k1, k2, o1</t>
  </si>
  <si>
    <t xml:space="preserve">1. házi feladat
2. házi feladat
3. zárthelyi dolgozat 
4. zárthelyi dolgozat </t>
  </si>
  <si>
    <t>1. homework
2. homework
3. midterm test
4. midterm test</t>
  </si>
  <si>
    <t>1. t1, t2, t3, k1, k2, k3, a1, a2, o1
2. t1, t2, t3, k1, k2, k3, a1, a2, o1
3. t1, t2,t3, k1, k2, k3, a1, a2, o1
4. t1, t2,t3, k1, k2, k3, a1, a2, o1</t>
  </si>
  <si>
    <t>1. t1, t2, t3, k1, k2, k3, k4, a1, o1
2. t1, t2, t3, k1, k2, k3, k4, a1, o1
3. t1, t2, t3, k1, k2, k3, k4, a1, o1
4. t1, t2, t3, k1, k2, k3, k4, a1, o1</t>
  </si>
  <si>
    <t>1. t1, t2, t3, k1, k2, k3, k4, a1, o1
2. t1, t2, t3, k1, k2, k3, k4, a1, o1
3. t1, t2, t3, k1, k2, k3, k4, a1, o1</t>
  </si>
  <si>
    <t>1. t1, t2, t3, k1, k2, k3, k4, k5, a1, o1
2. t1, t2, t3, k1, k2, k3, k4, k5, a1, o1
3. t1, t2, t3, k1, k2, k3, k4, k5, a1, o1</t>
  </si>
  <si>
    <t>A félév során a hat házi feladat értékelése pontozással történik, melyek összege eredményezi a félévi pontszámot.
Az aláírás megszerzésének feltételei:
- a gyakorlati órák 70%-án való részvétel;
- minden házi feladat be lett adva és el lett fogadva;
- a házi feladatok pontszámának átlaga elérje a szerezhető összpontszám 40%-át.</t>
  </si>
  <si>
    <t>The six homeworks written during the semester are evaluated by a point system, the sum of which results in the semester points.
The conditions for obtaining a semester signature:
- attendance of 70% of the practice classes;
- each homework is submitted and accepted;
- the sum of the homeworks points reaches 40% of the total.</t>
  </si>
  <si>
    <t>1. HF1
2. HF2
3. ZH1
4. ZH2</t>
  </si>
  <si>
    <t>A félév során megírt zárthelyik és a két házi feladat értékelése pontozással történik, melyek összege eredményezi a félévi pontszámot.
A félévközi jegy megszerzésének feltételei:
- a gyakorlati órák 70%-án való részvétel;
- minden házi feladat be lett adva és el lett fogadva;
- a zárthelyik és házi feladatok pontszámának átlaga elérje a szerezhető összpontszám 40%-át.</t>
  </si>
  <si>
    <t>The midterm tests and the homeworks written during the semester are evaluated by a point system, the sum of which results in the semester points.
The conditions for obtaining a semester grade:
- attendance of 70% of the practice classes;
- each homework is submitted and accepted;
- the sum of the homework and test points reaches 40% of the total.</t>
  </si>
  <si>
    <t>The midterm test and the two homeworks written during the semester are evaluated by a point system, the sum of which results in the semester points.
The conditions for obtaining a semester signature:
- attendance of 70% of the practice classes;
- each homework is submitted and accepted;
- the sum of the homeworks and the midterm test points reaches 40% of the total.</t>
  </si>
  <si>
    <t>1. zárthelyi dolgozat (önálló feldolgozás)
2. zárthelyi dolgozat (előadások)
3. költség-haszon elemzés feladat
4. órai aktivitás</t>
  </si>
  <si>
    <t>1. midterm test (self-learning)
2. midterm test (lectures)
3. cost-benefit analysis task
4. classroom activity</t>
  </si>
  <si>
    <t>The midterm tests retake can be repeated, the homework can be delayed completed till end of delayed completion period.</t>
  </si>
  <si>
    <t>A zárthelyi dolgozatok ismételten pótolhatók, a házi feladat késedelmesen beadható, a pótlási hét végéig.</t>
  </si>
  <si>
    <t>Dr. Aradi Szilárd</t>
  </si>
  <si>
    <t>aradi.szilard@kjk.bme.hu</t>
  </si>
  <si>
    <t>Dr. Aradi Szilárd, Dr. Bécsi Tamás, Dr. Fehér Árpád</t>
  </si>
  <si>
    <t>A tárgy alapvető célja a képzés során szerzett tudás alkalmazása önálló tervezési laborfeladat elvégzése során. Ezt a hallgató egy választott, vagy kijelölt konzulens támogatása és felügyelete mellett végzi el. A hallgatók a feladat teljes fejlesztési ciklusát lefedik két félév alatt. 
Ennek lépései a tárgysorozat első félévében a következők: 
-  Probléma megismerése, amely során a kijelölt téma körül járása, a létező megoldások és módszerek megismerése a feladat.
-  Feladat véglegesítése, specifikáció készítése, projekt menetrend és platform választása.
-  Opcionálisan a fejlesztés megkezdése.</t>
  </si>
  <si>
    <t>The aim of the course is to apply the knowledge gained from the previous courses through the elaboration of an individual or group project. This is carried out by the student with the support and supervision of a teacher. The students cover the entire development cycle of the assignment over two semesters.
The steps in the first semester of the course series are as follows:
- Getting to know the problem, during which the task is to explore the assigned topic and learn about existing solutions and methods.
- Finalizing the assignment, creating a specification, choosing a project schedule and platform.
- Optionally, starting the development.</t>
  </si>
  <si>
    <t>A laborgyakorlatok során az oktatóval történő konzultáció és az előrehaladás ellenőrzése a feladat.</t>
  </si>
  <si>
    <t>During the lab exercises, the task is to consult with the instructor and check the progress.</t>
  </si>
  <si>
    <t>Konzultáció a laborgyakorlatok során lehetséges.</t>
  </si>
  <si>
    <t>Consultation is possible during the lab exercises.</t>
  </si>
  <si>
    <t>A projektfeladat elkészítése.</t>
  </si>
  <si>
    <t>Completion of the project assignment.</t>
  </si>
  <si>
    <t>A laborokon való részvétel kötelező.</t>
  </si>
  <si>
    <t>Participation in the labs is mandatory.</t>
  </si>
  <si>
    <t>A projektfeladat beküldése a pótlási héten is lehetséges.</t>
  </si>
  <si>
    <t>Project assignment submission is possible until the end of the delayed completion period.</t>
  </si>
  <si>
    <t>A tárgy alapvető célja a képzés során szerzett tudás alkalmazása önálló tervezési laborfeladat elvégzése során. Ezt a hallgató egy választott, vagy kijelölt konzulens támogatása és felügyelete mellett végzi el. A hallgatók a feladat teljes fejlesztési ciklusát lefedik két félév alatt. 
Ennek lépései a tárgysorozat második félévében a következők: 
- Fejlesztés.
-  Tesztelés, verifikáció és validáció.
-  Dokumentáció és prezentáció, amelynek során a hallgató a teljes fejlesztési folyamat dokumentációját elkészíti, és az elkészült feladatról prezentációt tart.</t>
  </si>
  <si>
    <t>The aim of the course is to apply the knowledge gained from the previous courses through the elaboration of an individual or group project. This is carried out by the student with the support and supervision of a teacher. The students cover the entire development cycle of the assignment over two semesters.
The steps in the first semester of the course series are as follows:
- Development.
- Testing, verification and validation.
- Documentation and presentation, during which the student prepares documentation of the entire development process and gives a presentation on the completed task.</t>
  </si>
  <si>
    <t>1. Képes egy projektfeladatot egy specifikáció alapján elemekre bontani. (K3)
2. Képes megtalálni a feladat megoldásához szükséges technológiákat, valamint elemezni és összehasonlítani azokat. (K3)
3. Képes megtervezni egy fejlesztési folyamatot. (K11,K15)</t>
  </si>
  <si>
    <t>1. Nyitott egy műszaki probléma lehetséges megoldásainak önálló feltárására. (A1-A3,A6-A8)</t>
  </si>
  <si>
    <t>1. Is able to break down a project task into elements based on a specification. (K3)
2. Is able to find the technologies needed to solve the task and analyze and compare them. (K3)
3. Is able to plan a development process. (K11,K15)</t>
  </si>
  <si>
    <t>1. Is open to independently exploring possible solutions to a technical problem. (A1-A3,A6-A8)</t>
  </si>
  <si>
    <t>1. Képes csapatban dolgozva felelősen részt venni egy autonóm járműfunkció tervezésében. (O2)
2. Képes felelős döntéseket hozni egy fejlesztési projekt specifikációs és tervezési fázisában. (O1,O3,O4)</t>
  </si>
  <si>
    <t>1. Is able to work responsibly in a team to design an autonomous vehicle function. (O2)
1. is able to make responsible decisions during the specification and design phases of a development project. (O1,O3,O4)</t>
  </si>
  <si>
    <t>1. Képes egy fejlesztési folyamat követésére és dokumentációjára (K11)
2. Képes a korábban megszerzett tudását szintetizálva és felhasználva elvégezni a fejlesztési feladatot. (K3,K15)
3. Képes az eredményeit az előírt időtartamban, a témban jártas szakemberek számára érthetően prezentálni. (K11)</t>
  </si>
  <si>
    <t>1. Is able to follow and document a development process (K11)
2. Is able to synthesize and use previously acquired knowledge to solve a development task. (K3,K15)
3. Is able to present the results in a clear manner to experts in the field within the prescribed time frame. (K11)</t>
  </si>
  <si>
    <t>1. Nyitott arra, hogy önállóan végezzen fejlesztési feladatokat. (A1-A3,A6-A8)</t>
  </si>
  <si>
    <t>1. Is open to carrying out development tasks independently. (A1-A3,A6-A8)</t>
  </si>
  <si>
    <t>1. Alkalmas arra, hogy egy fejlesztési projekt fejlesztési és dokumentációs fáziásai során felelős döntéseket hozzon. (O1-O4)</t>
  </si>
  <si>
    <t>1. Is able to make responsible decisions during the development and documentation phases of a development project. (O1-O4)</t>
  </si>
  <si>
    <t>a tématerület online fellelhető szakirodalma</t>
  </si>
  <si>
    <t>online available scientific literature</t>
  </si>
  <si>
    <t>1. projektfeladat</t>
  </si>
  <si>
    <t>1. project assignment</t>
  </si>
  <si>
    <t>1. PF</t>
  </si>
  <si>
    <t>1. k1-k3,a1,o1,o2</t>
  </si>
  <si>
    <t>1. k1-k3,a1,o1</t>
  </si>
  <si>
    <t>0%-49%: elégtelen; 50%-60%: elégséges; 61%-70%: közepes; 71-80%: jó; 81%-100%: jeles</t>
  </si>
  <si>
    <t>0%-49%: fail; 50%-60%: pass; 61%-70%: satisfactory; 71-80%: good; 81%-100%: excellent</t>
  </si>
  <si>
    <t xml:space="preserve">Mérnöki szemléletű ismereteket ad (illetve tovább bővíti ezek BSc-n megszerzett ismereteit) az elektronika és az elektronikus mérőrendszerek alapfogalmairól, mennyiségeiről, modellezési lehetőségeiről, valamint a közlekedési rendszerekben való alkalmazásáról. Megismerteti a hallgatókat az elektronika és méréstechnika alapelemeinek működési elveivel, az aktív áramköri elemeket tartalmazó kapcsolások modellezési, elemzési metodikájával. Áttekinti a különféle villamos és mechanikai mennyiségek mérési módszereit, a mérési eredmények feldolgozási lehetőségeit. A közlekedési ágazatok különböző példáin keresztül illusztrálja a felhasználás lehetőségeit. </t>
  </si>
  <si>
    <t>Hálózatanalízis alapok, négypólus-elmélet; áramköri elemekre és a hálózatra vonatkozó elemzési szabályok. Aktív elektronikai eszközök alkalmazása kapcsolóüzemben, kapcsolóüzemű hálózatok elemzése. Aktív elektronikai eszközök alkalmazása lineáris üzemben, komponensek és hálózatok váltakozó feszültségű kisjelű helyettesítő képei és az ilyen hálózatok analízise. Műveleti erősítők alkalmazása. Frekvenciafüggés, frekvenciafüggő erősítők. A méréstechnika, méréselmélet alapjai. Jelek és jelparaméterek mérése. A jelvezetés és jelátalakítás méréstechnikai jellemzése. Jelforrások méréstechnikai jellemzése. A jelanalízis eszközei. Mérőrendszerek mérési hibáinak áttekintése, hibaanalízis, mérési „pontosság” kérdéseinek vizsgálata. A mérőrendszer jeladói és jelátalakítói. Mérőáramkörök. A jelfeldolgozás és adattárolás lehetőségei és eszközei. Villamos alapparaméterek mérése. Feszültségmérés, árammérés. Frekvencia és idő mérése. Mérőműszerek és mérőeszközök, kalibrálás. Idő- és frekvenciatartomány. Mérések a frekvenciatartományban. Mechanikai mennyiségek elektronikus mérésének lehetőségei. Számítógépes mérőkörnyezetek alkalmazása mérési, adatgyűjtési feladatokra, fontosabb jelfeldolgozási eljárások. Gyakorlati bemutató és aktív mérés egy összeállított speciális mechanikai feszültség és nyúlásmérő berendezésekkel. Forgó elemeket tartalmazó berendezések és alrendszereinek hibaanalízise zaj,- és rezgésvizsgálat alkalmazásával.</t>
  </si>
  <si>
    <t>It provides engineering knowledge (and develops BSc knowledge further) about the basic theory of electronics and electronic measurement systems, about modeling them, and about their use in transport systems. Introduces students to the operating principles of the basic elements of electronics and measurement technology, the modeling and analysis methodology of circuitry with active circuit elements. It reviews the methods of measuring various electrical and mechanical quantities and the possibilities of processing the measurement results. It illustrates the possibilities of use through various examples of transport sectors.</t>
  </si>
  <si>
    <t>Basics of network analysis, Four Pole Theory; analysis rules for circuit elements and networks. Use of active electronic devices in switching mode, analyzing switched operation. Use of active electronic devices in linear operation; small signal AC models of components and networks and analyzing such networks. The use of operational amplifiers (OpAmps). Frequency dependency, frequency dependent amplifiers. Basics of measurement technology, measurement theory. Measurement of signals and signal parameters. Measurement characteristics of signaling and signal transformation. Measurement characterization of signal sources. Signal analysis tools. Review of measurement errors in measurement systems, failure analysis and measurement accuracy issues. Transmitters and transducers of the measuring system. Measuring circuits. Features and tools for signal processing and data storage. Measurement of basic electrical parameters. Voltage measurement, current measurement. Frequency and time measurement. Measuring instruments and measuring tools, calibration. Time and frequency domain. Measurements in the frequency domain. Possibilities of electronic measurement of mechanical quantities. Application of computerized measurement environments for measurement, data collection tasks; signal processing methods. Practical demonstration and active measurement with a special mechanical tension and strain gauge. Failure analysis of equipment and subsystems containing rotating elements using noise and vibration tests.</t>
  </si>
  <si>
    <t>Az előadásokon megismertek példák keretében való alkalmazása.</t>
  </si>
  <si>
    <t>Application of the principles presented on the lectures</t>
  </si>
  <si>
    <t>1. a közlekedési vagy jármű területen megjelenő villamos problémák megoldásában való részvételt felvállalja, hatékonyan és szívesen dolgozik együtt dolgozni más szakterületek (különösen: villamosmérnöki szakterület) specialistáival.</t>
  </si>
  <si>
    <t xml:space="preserve">1. elektronikus rendszerelemzés és specifikálás során tudatában van és kezeli a feladatmegoldással együtt járó felelősséget.
</t>
  </si>
  <si>
    <t>1. is aware of and treats the responsibility associated with the task solution during electronic system analysis and specification.</t>
  </si>
  <si>
    <t>1. participates in solving electric problems in the field of transport or vehicle, to work efficiently and willingly with specialists of other fields (in particular: electrical engineering).</t>
  </si>
  <si>
    <t>Lecture Notes</t>
  </si>
  <si>
    <t>A pótlási héten egy zárthelyi pótlására van lehetőség</t>
  </si>
  <si>
    <t>One test can be retried at the end of the semester</t>
  </si>
  <si>
    <t>A tantárgy áttekintést ad a különböző közlekedési ágazatokban, a jármű és a pálya között alkalmazott információátviteli eljárásokról és módszerekről. Ezen túlmenően bemutatja az információátvitel alapján kidolgozott technológiákat, és forgalomszervezési módszereket. A tárgy a közlekedési rendszerekben alkalmazandó kommunikációk igényfelmérésére, specifikálására és a megfelelő technológia kiválasztási folyamatára összpontosít.</t>
  </si>
  <si>
    <t>Kommunikációk specifikumai; általános kommunikációs technikák. Vezetett és sugárzott átvitelek; a sugárzott átvitelek jellemzői és sajátosságai. Kommunikációs igények specifikálásának lépései; a specifikáció teljesítésének feltételei; Kommunikációs technológia választás a szóba jöhető technológiák közül.</t>
  </si>
  <si>
    <t>The course provides an overview of the procedures and methods of information transfer between the vehicle and the track in different transport sectors. In addition, it presents technologies and traffic management methods developed based on information transfer. The course focuses on the needs assessment, specification and selection of appropriate technology for communications in transport systems.</t>
  </si>
  <si>
    <t>Specifics of communications; general communication techniques. Wired and broadcast transmissions; characteristics of broadcast transmissions. Steps to specify communication needs; the conditions for fulfilling the specification; choice of available technologies for communication.</t>
  </si>
  <si>
    <t>1. érti és alkalmazza a kommunikációs technikákat, rendelkezik a közlekedési, járműmérnöki területhez kapcsolódó kommunikációs ismeretekkel.</t>
  </si>
  <si>
    <t>1. közlekedési és jármű területen képes kommunikációs problémák és igények elemzésére vagy specifikálására.</t>
  </si>
  <si>
    <t>1. a közlekedési vagy jármű területen megjelenő kommunikációs problémák megoldásában való részvételt felvállalja, hatékonyan és szívesen dolgozik együtt dolgozni más szakterületek (különösen: villamosmérnöki szakterület) specialistáival.</t>
  </si>
  <si>
    <t>1. közlekedési rendszeren belüli kommunikáció elemzés és specifikálás során tudatában van és kezeli a feladatmegoldással együtt járó felelősséget.</t>
  </si>
  <si>
    <t>1. understands and can apply communication techniques; has knowledge of communication theory related to transport and vehicle engineering.</t>
  </si>
  <si>
    <t>1. is able to analyze or specify communication sub-systems in the field of transport and vehicle.</t>
  </si>
  <si>
    <t>1. participates in solving communication problems in the field of transport or vehicle, to work efficiently and willingly with specialists of other fields (in particular: electrical engineering).</t>
  </si>
  <si>
    <t>1. is aware of and treats the responsibility associated with the task solution during transport system communication analysis and specification.</t>
  </si>
  <si>
    <t>1. érti és alkalmazza az elektronikus áramkörök áramköri elemzési technikáit, rendelkezik a közlekedési, járműmérnöki és szállítási területhez kapcsolódó méréstechnikai és méréselméleti ismeretekkel. (T1,T3-T5)</t>
  </si>
  <si>
    <t>1. közlekedési és jármű területen képes elektronikus részrendszerek (pl. motorvezérlő vagy biztonsági közlekedési irányító berendezések) elemzésére vagy specifikálására. (A1,A2,A8)</t>
  </si>
  <si>
    <t>1. understands and can apply the circuit analysis techniques of electronic circuits; has knowledge of measurement and measurement theory related to transport and vehicle engineering. (T1,T3-T5)</t>
  </si>
  <si>
    <t>1. is able to analyze or specify electronic sub-systems (eg. motor control or safety traffic control devices) in the field of transport and vehicle. (A1,A2,A8)</t>
  </si>
  <si>
    <t>1. t1,k1,a1,o1
2. t1,k1,a1,o1
3. t1,k1,a1,o1</t>
  </si>
  <si>
    <t>A jegy beírásának feltétele a sikeres zárthelyi dolgozatok és a házi feladat.</t>
  </si>
  <si>
    <t>For the final mark the individual homework and the two midterm test shall be completed.</t>
  </si>
  <si>
    <t>A pótlási héten egy zárthelyi pótlására és a feladat késedemes benyújtására van lehetőség.</t>
  </si>
  <si>
    <t>One midterm test can be retried and the homework can be delayed submitted at the end of the semester.</t>
  </si>
  <si>
    <t>A gyakorlaton minden hallgató egyedi mikrokontrolleres (8051) panelon, számítógép mellett dolgozik. A gyakorlatok első felében (1-7 hetek) az assembly nyelven való programozás, a második felében (8-14 hetek) mikrokontrollerek magas szintű nyelven történő programozása az anyag.</t>
  </si>
  <si>
    <t>In practices, every student programs an own microprocessor type Intel-8051, on a computer based developping environment. In the first half of the semester (weeks 1-7) the  ASM,  in the seond half of the semester (weeks 8-14) the C is the used programming language.</t>
  </si>
  <si>
    <t>Mikroprocesszorok jellemzői, belső architektúrák és működési módok. Lineáris és megszakításvezérelt működés. Mikrokontrollerek jellemzői, az MCS-51 architektúra. Belső regiszterek, utasítások végrehajtása. Soros vonalak kezelése kontrollerrel: RS-232, RS-485, fail-safe RS-485, CAN. Adatvédelmi eljárások, biztonsági adatátvitel. A/D és D/A konverterek. Digitális jelek szűrése. Jelfeldolgozó processzorok (DSP-k). A szoftverfejlesztés folyamata, biztonsági szoftverek fejlesztése. Biztonsági HW és SW rendszerek. Közlekedési mintarendszerek.</t>
  </si>
  <si>
    <t xml:space="preserve">Characteristics of micropocessors, internal architectures, operation modes. Linear and interruption controlled functionning. Characteristics of microcontrollers, the MCS-51 architecture. Internal registers, instruction set. Realization of the serial communication by microcontroller: RS-232, RS-485, fail-safe RS-485, CAN. Data protection, secure data transfer. A/D and D/A converters. Filtering of digital signals. Digital Signal Processors (DSPs). Software development processes, safety-related software development. Safety relted HW and SW systems. Samples in transportation applications.                                </t>
  </si>
  <si>
    <t>A tantárgy célja a mikroprocesszorok és mikrokontrollerek gyakorlati felhasználásának megismeretése a közlekedési területen.</t>
  </si>
  <si>
    <t>The aim of the course is to learn about the practical use of microprocessors and microcontrollers in the field of transportation.</t>
  </si>
  <si>
    <t>1. ismeri a beágyazott rendszerek felépítésének alapjait, ismeri az alapvető soros kommuniációs technikákat, ismeri az A/D és D/A átalakítás alapelveit, ismeri az alapvető jelfeldolgozási algoritmusokat.</t>
  </si>
  <si>
    <t>1. képes beágyazott rendszerek programozására, képes adatgyűjtő rendszerek tervezésére.</t>
  </si>
  <si>
    <t>1. érdeklődik a modern informatikai megoldások iránt.</t>
  </si>
  <si>
    <t>1. képes az itt megszerzett tudást más, számára ismeretlen rendszerek esetében alkalmazni.</t>
  </si>
  <si>
    <t>1. knows the basics of building embedded systems, knows the basic serial communication techniques, knows the basic principles of A / D and D / A conversion, knows basic signal processing algorithms.</t>
  </si>
  <si>
    <t>1. is capable of programming embedded systems, to design data collection systems.</t>
  </si>
  <si>
    <t>1. is interested in modern IT solutions.</t>
  </si>
  <si>
    <t>1. is able to apply the knowledge acquired here to other similar, yet unknown systems.</t>
  </si>
  <si>
    <t>Dilsch: A 8051 mikrokontroller család Műszaki Könyvkiadó Budapest 1992 Graf : Simula 51Siemens 2001 Berkes-Gonda-Szabó-Verebélyi: Adatátvitel számítógép felhasználóknak IIK Budapest 2000</t>
  </si>
  <si>
    <t>1. 9%
2. 9%
3. 15%</t>
  </si>
  <si>
    <t>1. 67%</t>
  </si>
  <si>
    <t>Az aláírás megszerzésének, így a vizsgára bocsátás feltétele a két félévközi zárthelyi sikeres megírása, valamint a féléves házi feladat sikeres beadása.</t>
  </si>
  <si>
    <t>In the study period two midterm tests and one homework, all of them are the prerequisites of the signature, and consequently of the final exam.</t>
  </si>
  <si>
    <t>Mindkét zárthelyi dolgozat és a házi feladat egyszer pótlólag teljesíthető.</t>
  </si>
  <si>
    <t>Both midterm test and the homework can be retried once.</t>
  </si>
  <si>
    <t>Dr. Zábori Zoltán</t>
  </si>
  <si>
    <t>zabori.zoltan@kjk.bme.hu</t>
  </si>
  <si>
    <t>A vasúti jármű, illetve pálya-jármű rendszer dinamikai folyamatai alapjainak megismerése</t>
  </si>
  <si>
    <t>Understanding the basics of the dynamic processes of the railway vehicle and track-vehicle system</t>
  </si>
  <si>
    <t>A vasúti jármű mint dinamikai rendszer. Főmozgás és parazita mozgások. A vasúti járművek lengései. A rugalmas- és csillapító elemek vizsgálata az állapottér feletti jellegfelületekkel. A kerék-sín gördülőkapcsolat. Saját­frekvenciák és stabilitástartalékok, határciklusok, kaotikus mozgások. A nemlineáris modellek. A kerék és a sín kopási folyamata. A pálya-jármű rendszer dinamikája. A pálya­egyenetlenségek értelmezése és mérése. A pálya­egyenetlenségek spektrális jellemzői. A pálya-jármű rendszer paraméterérzékenysége. Paraméter-optimalizálás. Mérési eljárások a pálya-jármű rendszer folyamatainak vizsgálatára.</t>
  </si>
  <si>
    <t>The railway vehicle as a dynamical system. Main motion and parasitic motions. Railway vehicle vibration analysis. Analysis of the spring and damper elements using the characteristic surface above the state space. The wheel-rail rolling contact. Eigen-frequencies and stability reserves, limit cycles and chaotic motions. The non-linear models. The wheel-rail wear process. The track-vehicle system dynamics. Definition and measurement of track irregularities. Spectral characteristics of the track irregularities. Parameter sensitivity of the track-vehicle system. Parameter optimization. Measurement procedures for examining the vehicle-track system processes.</t>
  </si>
  <si>
    <t>Számítási feladatok az előadásokhoz kapcsolódóan</t>
  </si>
  <si>
    <t>Solving computation tasks connected with the themes of the lectures.</t>
  </si>
  <si>
    <t>Simonyi A.: Vasúti járművek dinamikája, Közlekedési dokumentációs Kft., Bp. 1996 
Tanszéki kibővített előadásvázlatok és segédletek
Zobory I.- Szabó A.: Járműdinamika és hajtástechnika I., Járműdinamika, Typotex Kiadó (www.tankonyvtar.hu), 2011.
Zobory I.: Járműdinamika - Lineáris időinvariáns dinamikai rendszerek. Tanszéki segédlet.</t>
  </si>
  <si>
    <t>Jeles 88-100%
Jó 75-87%
Közepes 62-74%
Elégséges 50-61%
Elégtelen 0-49%</t>
  </si>
  <si>
    <t>Excellent 88-100%
Good 75-87%
Satisfactory 62-74%
Pass 50-61%
Fail 0-49%</t>
  </si>
  <si>
    <t>A zárthelyik külön-külön egy-egy pótlás és egy-egy ismételt pótlás keretében pótolhatók.</t>
  </si>
  <si>
    <t>The midterm tests can be repair separately one by one during the repalation and the repeated reparation.</t>
  </si>
  <si>
    <t>1. Érti és alkalmazza a vasúti járműdinamika szakterület műveléséhez szükséges matematikai és természettudományi elveket, összefüggéseket, eljárásokat.
2. Érti és széle körben alkalmazza a vasúti járműdinamika területén kidolgozott elméleteket és terminológiákat.
3. Részletekbe menően ismeri és érti a vasúti járműdinamika adatgyűjtési módszereit, problémamegoldó technikáit.
4. Ismeri és érti a számítógépes modellezés és szimuláció vasúti járműdinamikában felhasználható eszközeit és módszereit.
5. Ismeri a a kutatásban vagy tudományos munkában alkalmazható problémamegoldó technikákat.</t>
  </si>
  <si>
    <t>1. Képes a járműdinamikai problémák felismerésére, a kezeléshez szükséges eljárás kiválasztásra és alkalmazására.
2. Képes egyszerű járműdinamikai feladatok számszerű megoldására.</t>
  </si>
  <si>
    <t>1. Érdekli a járműdinamikával kapcsolatos műszaki kérdések széleskörű megismerése. 
2. Önállóan is érdeklődik a témakörben az új műszaki megoldások iránt.</t>
  </si>
  <si>
    <t>1. Önállóan véleményt nyilvánít a járművek dinamikájával kapcsolatos kérdésekben.
2. Felelősséget vállal az általa alkalmazott eljárások megfelelősségéért.</t>
  </si>
  <si>
    <t>1. Understands and applies the mathematical and natural science principles, relationships, and procedures necessary for the field of railway vehicle dynamics.
2. Understands and applies the theories and terminologies developed in the field of railway vehicle dynamics to a wide extent.
3. Knows and understands in detail the data collection methods and problem-solving techniques of railway vehicle dynamics.
4. Knows and understands the tools and methods of computer modeling and simulation that can be used in railway vehicle dynamics.
5. Knows the problem-solving techniques that can be used in research or scientific work.</t>
  </si>
  <si>
    <t>1. Is able to recognize vehicle dynamics problems, select and apply the necessary procedure for treatment.
2. Is able to solve simple vehicle dynamics problems numerically.</t>
  </si>
  <si>
    <t>1. Is interested in learning more about technical issues related to vehicle dynamics.
2. Is interested in new technical solutions in the field.</t>
  </si>
  <si>
    <t>1. Expresses an independent opinion on issues related to vehicle dynamics.
2. Takes responsibility for the adequacy of the procedures he applies.</t>
  </si>
  <si>
    <t>Simonyi A.: Railway vehicle dynamics (in Hungarian), Közlekedési dokumentációs Kft., Bp. 1996 
Lecture notes
Zobory I.- Szabó A.: Vehicle dynamics and drive dynamics I., Vechicle dynamics (in Hungarian), Typotex Kiadó (www.tankonyvtar.hu), 2011.
Zobory I.:  Vehicle dynamics - Linear time variant dyínamic systems (in Hungarian). Tanszéki segédlet.</t>
  </si>
  <si>
    <t>1. t1-t5,k1,k2, a1, a2, o1, o2</t>
  </si>
  <si>
    <t>1. t1, t2, k1, a1, a2, o1, o2
2. t3, k2, k3, a1, a2, o1, o2</t>
  </si>
  <si>
    <t xml:space="preserve">1. midterm test
2. mifterm test
</t>
  </si>
  <si>
    <t xml:space="preserve">1. zárthelyi dolgozat
2. zárthelyi dolgozat
</t>
  </si>
  <si>
    <t>During the semester there are 2 midterm tests. The condition for obtaining the signature is: at least satisfactory completion of each of the two midterm tests.</t>
  </si>
  <si>
    <t>A félév során két zárthelyi dolgozatot iratunk Az aláírás megszerzésének feltétele: a két zárhelyi dolgozat mindegyikének legalább elégséges teljesítése.</t>
  </si>
  <si>
    <t>Dr. Tulipánt Gergely</t>
  </si>
  <si>
    <t>tulipant.gergely@kjk.bme.hu</t>
  </si>
  <si>
    <t>Németh István, Ferencz Péter, M.Szűcs Máté</t>
  </si>
  <si>
    <t>Németh István, Dr. Tulipánt Gergely</t>
  </si>
  <si>
    <t>Megismertetni a hallgatókat a vasúti járművek méréstechnikai eszközeit, anyagaival, módszereit és a digitális jelfeldolgozási technikákat.</t>
  </si>
  <si>
    <t>To introduce students to the measurement equipment, materials, methods and digital signal processing techniques of railway vehicles.</t>
  </si>
  <si>
    <t>Mérési jelek és jelek osztályozása. Mérőátalakítók: erőmérők, távolságmérők, gyorsulásmérők, nyomásmérők, mérőbélyegek, mikrofonok és hőmérők. Adatgyűjtő és adatrögzítő berendezések. Analóg-digitális jelátalakítás. Adatkonverziók, a jel kiértékelése. Determinisztikus, periodikus, tranziens és sztochasztikus jelek kiértékelése. Fourier-transzformáció, autókorreláció, spektrális ­sűrűség függvény. Vasúttechnikai alapmérések: függőleges kerékerők meghatározása; vezetési erők meghatározása; futástechnikai és komfort mérések; menetdinamikai és energetikai mérések. A kerékkerületi és a vonóhorgon kifejtett vonóerő, az alap-, a pályaellenállás mérésének eljárásai. Féktechnikai mérések. Szilárdsági mérések vasúti járműveken nyúlásmérő bélyegek alkalmazásával.</t>
  </si>
  <si>
    <t>Concept of the signal. Classification of signals. Measurement transducers: dynamometers, distance meters, accelerometers, pressure gauges, gauges, microphones and temperature sensors. Data acquisition and recording equipment. Data conversions, evaluation of the signals. Evaluation of deterministic, periodic, transient and stochastic signals. Fourier transform, autocorrelation and spectral density functions. The scope of the railway technical basic measurements: determination of vertical wheel forces, of driving forces. Measurement processes for the determination of riding quality and safety of running. Measuring of the running dynamic and energetic. Measuring processes of the traction force on wheel or on hitching, of basic and track resistance. Measurements of brake systems. Strength measurements using strain gauges on railway vehicles.</t>
  </si>
  <si>
    <t>Laboratóriumi keretek között mérőeszközök kiválasztása, mérőrendszer összeállítása, mérőszoftver beállítása, eszközök kalibrálása és a mérési tevékenység lefolytatása. Mérési eredmények feldolgozása és kiértékelése. Mérések végrehajtása ipari partnernél oktatási célú forgóvázon.</t>
  </si>
  <si>
    <t>Selection of measuring instruments in the laboratory, compilation of the measuring system, setting up the measuring software, calibration of the instruments and carrying out the measurement activity. Analysis and evaluation of measurement results. Carrying out measurements at an industrial partner on a bogie for training purposes.</t>
  </si>
  <si>
    <t>4,7,8,9,17</t>
  </si>
  <si>
    <t>Előadás diák.
Dr. Simonyi Alfréd: Vasúti járművek vizsgálata. Egyetemi jegyzet. J7-860. Tankönyvkiadó, Budapest, 1977.
Dr. Benedek Teofil: Vasúti járművek méréstechnikája. Tanszéki segédlet. 2001</t>
  </si>
  <si>
    <t>1. zárthelyi dolgozat
2. 1. feladat: méréskiértékelés
3. 2. feladat: méréskiértékelés
4. 3. feladat: méréskiértékelés</t>
  </si>
  <si>
    <t>1. Midterm test
2. 1. Assignment: Evaluation of measurement results
3. 2. Assignment: Evaluation of measurement results
4. 3. Assignment: Evaluation of measurement results</t>
  </si>
  <si>
    <t>1. ZH
2. F1
3. F2
4. F3</t>
  </si>
  <si>
    <t>A zárthelyi dolgozat sikeres (min. 50%) teljesítése és a feladatok határidőre történő ill. gyakorlati foglalkozáson való beadása.</t>
  </si>
  <si>
    <t>Successful completion of the midterm test (min. 50%) and submission of the assignments by the deadline or on the lessons.</t>
  </si>
  <si>
    <t>A TVSz-ben rögzített szabályok szerint</t>
  </si>
  <si>
    <t>According to the rules of CoS</t>
  </si>
  <si>
    <t>A zárthelyi külön pótolható, ezen kívül ismételt pótlás keretében az egyik félévközi követelmény pótolható.</t>
  </si>
  <si>
    <t>The midterm test can be replaced separately, and in addition, one of the mid-term requirements can be made up in the framework of repeated replacement.</t>
  </si>
  <si>
    <t>Megismertetni a hallgatókat a vonatási mechanika, energetika és a vonatok hosszdinamikájának jellegzetességeit, számítási módszereit.</t>
  </si>
  <si>
    <t>To acquaint the students with the characteristics and calculation methods of train mechanics, energetics and the longitudinal dynamics of trains.</t>
  </si>
  <si>
    <t>A vonat mozgástényezői, vonóerő, fékezőerő, pályaerő. A vonó- és fékezőerő kifejtésének vezérlése, a forgó rendszer nyomatéki viszonyainak vezérlésével. Az indítható vonatsúly meghatározása, a Koreff-ábra konstrukciója. Menetábrák meghatározása dinamikai modellen alapuló szimulációval. A gördülő kontatkuson átvihető határerő figyelembe vétele. A vonat, mint hosszdinamikai lengőrendszer. A vonatszakadás dinamikája. Speciális vonatmozgások dinamikája: tolatás, rendezés, gurítódomb. A vonatmozgás energia szükséglete, az energia fogyasztás szimulációja dízel- és villamos vontatás esetén. Kitekintés az energia optimális vonatirányítás kérdéskörére, az optimális vonóerő és fékezőerő adagolás meghatározására alkalmas alapelv, és annak numerikus kivitelezése.</t>
  </si>
  <si>
    <t>Movement factors of the train: the traction force, the brake force, the track-force. The control of the traction and brake effort by the control of the torsion affairs of the rotational system. Determination of the train mass which can be start-moved by traction unit; the construction of the Koreff-diagram. Determination of the velocity-time diagram by dynamical model based simulation. Consideration of the limit-force which can be transferred in the rolling contact. The train as a longitudinal swingsystem. The dynamic of the train-tear. The dynamic of the special train movements: the shunting, the sorting, the sorting hump. Energy requirement to move the train, the simulation of the energy consumption in cases of the diesel and electric traction. Outlook on the question of the energy-optimal train-control, the principle of the determination of the optimal tractive and brake effort, the numerical implementation of the latter.</t>
  </si>
  <si>
    <t>Járművek és pályák jellemző diagramjainak és számértékeinek feldolgozása. A vonat mozgásegyenlet integrálásának módszerei MATLAB környezetben. Az energia fogyasztás számítása dízel- és villamos járművekkel megvalósított vonatmenetek eseteire. A hosszdinamika szekezeti kapcsolatainál figyelembe veendő jellegfelületek számszerű feldolgozása és grafikus ábrázolása. Az optimális vonatmenet numerikus realizálása MATLAB környezetben. Speciális vonatmozgások menetdiagramjainak meghatározása és elemzése. Menetrend szerkesztési adatok szolgáltatása.</t>
  </si>
  <si>
    <t>Processing of the numerical data and characteristic curves of the vehicles and tracks. Integration methods of the train motion equation in MATLAB environment. Computation of the energy consumption of the train motion realized by the diesel and electric vehicles. Numerical processing and graphical representation of the characteristic surfaces of the longitudinal structure connections. Numerical realization of the optimal train movement in MATLAB environment. Determination and analyzation of the movement diagrams of the special train movements. Determining data for construction of the schedule.</t>
  </si>
  <si>
    <t>4,7,8,9,11</t>
  </si>
  <si>
    <t>Előadás diák.
Kopasz Károly: A vonattovábbítás mechanikája.
Wende, D.: Fahrdynamik. Verlag für Verkehrswesen. Berlin, 2000.</t>
  </si>
  <si>
    <t>1. 	Képes adott vasúti mérésnél a mérendő mennyiségek és kiértékelési módszerek felismerésére.
2. 	Képes egy adott mérési feladathoz az eszközök megválasztására, egyszerű mérőrendszer összeállítására, amérés elvégzésére és kiértékelésére.
3. 	Képes valamely vasúti járművel kapcsolatos mérési eredmények feldolgozásához és kiértékeléséhez módszert választani, és a azt egyszerű módszerekkel elvégezni.</t>
  </si>
  <si>
    <t>1. 	Ismeri a méréstechnikában alkalmazott jeladókat és egyéb eszközöket, valamint ezek vasúti alkalmazási lehetőségeit és feltételeit.
2. 	Ismeri a vasúti járművek vizsgálata során alkalmazott mérési eljárásokat és kiértékelési módszereket.
3. 	Ismeri a vasúti járművek mérésénél kapott jelek feldolgozási módszereit.</t>
  </si>
  <si>
    <t>1. 	Nyitott és fogékony a vasúti jármű méréstechnika területén zajló fejlesztés és innováció megismerésére, közvetítésére.
2. 	Törekszik rendszerszemléletű gondolkodásmód alapján a folyamatok komplex megközelítésére.</t>
  </si>
  <si>
    <t>1. 	Önállóan dönt az alkalmazandó méréstechnikai eszközök kiválasztásáról.
2. 	Felelősséget vállal az általa alkalmazott eljárások megfelelősségéért.</t>
  </si>
  <si>
    <t>1. 	Érti és alkalmazza a vonatok továbbításával kapcsolatos matematikai és természettudományos elveket, eljárásokat.
2. 	Érti és széles körben alkalmazza a vonattovábbítás szakterületére kidolgozott elméleteket és terminológiákat.
3. 	Ismeri és érti a vonattovábbítás alapvető tényeit, határait, fejlesztési lehetőségeit.
4. 	Ismeri és érti a vonattovábbításhoz kapcsolódó közlekedési, logisztikai, környezet-, munka- és tűzvédelmi szempontokat.
5. 	Ismeri és érti a vonattovábbításhoz kapcsolódó információs és kommunikációs technológiát.
6. 	Ismeri és érti a számítógépes modellezés és szimuláció vonattovábbításhoz kapcsolódó módszereit.</t>
  </si>
  <si>
    <t>1. 	Képes a vonattovábbításhoz kapcsolódó problémák megoldásában innovatív módon alkalmazni a megismert matematikai és természettudományi elveket, eljárásokat.
2. 	Képes a vonattovábbítás területén alkalmazott módszerek elemzésére, értékelésére.
3. 	Képes integrált ismeretek alkalmazására a vonattovábbítás területén.</t>
  </si>
  <si>
    <t>1. 	Nyitott és fogékony a vonatási mechanika területén zajló fejlesztés és innováció megismerésére, közvetítésére. Hivatástudata elmélyült.
2. 	Törekszik rendszerszemléletű gondolkodásmód alapján a folyamatok komplex megközelítésére.</t>
  </si>
  <si>
    <t>1. 	Önállóan véleményt nyilvánít a vontatási mechanika és energetika kérdéseivel kapcsolatban.
2. 	Felelősséget vállal az általa alkalmazott eljárások megfelelősségéért.</t>
  </si>
  <si>
    <t>1. 	Knows the sensors and other devices used in measurement technique, as well as their possibilities and conditions for railway applications.
2. 	Knows the measurement procedures and evaluation methods used during the investigation of railway vehicles.
3. 	Knows the processing methods of signals gathered during the measurement of railway vehicles.</t>
  </si>
  <si>
    <t xml:space="preserve">1.Is able to identify the quantities to be measured and the evaluation methods to be used in a given railway measurement. 
2. Is able to select the tools for a given measurement task, to compile a simple measurement system, to perform and evaluate the measurement. 
3. Is able to choose a method for processing and evaluating a measurement result related to a railway vehicles and to perform the evaluation using simple methods. </t>
  </si>
  <si>
    <t>1. Is open and receptive to learning about and communicating the development and innovation in the field of railway vehicle measurement technique. 
2. 	Strives for a complex approach to processes based on a systemic approach.</t>
  </si>
  <si>
    <t>1. 	Decides independently on the selection of the measurement devices to be used
2. 	Takes on responsibility for compliance with the procedures it has applied.</t>
  </si>
  <si>
    <t>1. 	Understands and applies the mathematical and scientific principles and procedures related to the traction of trains
2. 	Understands and applies the theories and terminologies developed for the field of train traction
3. 	Knows and understands the basic facts, limits and development opportunities of train traction
4. 	Knows and understands the transport, logistics, environmental, occupational and fire safety aspects related to train traction
5. 	Knows and understands information and communication technology related to train movement
6. 	Knows and understands the methods of computer modelling and simulation related to train traction</t>
  </si>
  <si>
    <t>1. Is able to apply the mathematical and mathematical principles and procedures of natural sciences
2. Is able to analyse and evaluate the methods used in the field of train forwarding
3. Is able to apply integrated knowledge in the field of train forwarding</t>
  </si>
  <si>
    <t>1. Is open and receptive to learning about and communicating the development and innovation in the field of train mechanics. Characterised by deep sense of vocation.
2. 	Strives for a complex approach to processes based on a systemic approach.</t>
  </si>
  <si>
    <t>1. 	Independently expresses its opinion on the issues of traction mechanics and energetics
2. 	Takes on responsibility for the compliance of the procedures applied.</t>
  </si>
  <si>
    <t>1. E</t>
  </si>
  <si>
    <t>Vehicle manufacturing technology project</t>
  </si>
  <si>
    <t>1. Zárthelyi dolgozat
2. Hallgatói feladat
3. Hallgatói feladat</t>
  </si>
  <si>
    <t>1. Midterm test
2. Student assignment
3. Student assignment</t>
  </si>
  <si>
    <t>1. ZH
2. HF1
3. HF2</t>
  </si>
  <si>
    <t>1. 30%
2. 35%
3. 35%</t>
  </si>
  <si>
    <t xml:space="preserve"> A zárthelyi eredménye megfelelt, ha a maximális pontszámnak több mint 50%-át sikerül elérni. A félév során a laborokon való részvétel kötelező és a féléves feladatok elfogadható szintű leadása szükséges. Az évközi jegy megszerzésének feltétele a "megfelelt" minősítésű zárthelyi dolgozat, valamennyi labor elvégzése és a két féléves feladat elfogadott minősítésű leadása.
</t>
  </si>
  <si>
    <t>During the semester the midterm test has to be completed with more the 50 % of the maximal points. In the semester participation in labs is mandatory and the student assignment is required to be delivered to an acceptable level. The condition of the final grade is the correspondingly qualified midterm test, fulfilment of all lab activities and assignments' submission.</t>
  </si>
  <si>
    <t>A zárthelyi dolgozat és a házi feladatok egyszer-egyszer pótolhatók.</t>
  </si>
  <si>
    <t>The midterm test can be retaken once, both homeworks can be resubmitted once.</t>
  </si>
  <si>
    <t>Számítógépes áramlásmodellezés</t>
  </si>
  <si>
    <t>Computational fluid dynamics</t>
  </si>
  <si>
    <t>Fejlett repüléselmélet</t>
  </si>
  <si>
    <t>Advanced flight theory</t>
  </si>
  <si>
    <t>Aircraft design and production 1.</t>
  </si>
  <si>
    <t>Repülőgépek tervezése és gyártása 1.</t>
  </si>
  <si>
    <t>Repülőgépek tervezése és gyártása 2.</t>
  </si>
  <si>
    <t>Aircraft design and production 2.</t>
  </si>
  <si>
    <t>Repülőgépek vizsgálata 1.</t>
  </si>
  <si>
    <t>Analysis of aircrafts 1.</t>
  </si>
  <si>
    <t>Repülőgépek vizsgálata 2.</t>
  </si>
  <si>
    <t>Repülőmérnöki kutatási projekt</t>
  </si>
  <si>
    <t>Aerospace vehicle engineer research project</t>
  </si>
  <si>
    <t>1. HF
2. ZH1
3. ZH2
4. ZH3</t>
  </si>
  <si>
    <t>1. 66,7%
2. 11,1%
3. 11,1%
4. 11,1%</t>
  </si>
  <si>
    <t>1. t1-t4,k1-k3,a1-a3,o1,o2
2. t1-t4,k1-k3,a1-a3,o1,o2
3. t1-t4,k1-k3,a1-a3,o1,o2
4. t1-t4,k1-k3,a1-a3,o1,o2</t>
  </si>
  <si>
    <t xml:space="preserve">1. 4 db kötelezően választható házi feladat 9 lehetőség közül (elérendő minimum összpontszámmal)
2. zárthelyi dolgozat 1
3. zárthelyi dolgozat 2
4. zárthelyi dolgozat 3
</t>
  </si>
  <si>
    <t>1. four optional home assignments from nine options (with  obligatory minimum total points)
2. midterm test 1
3. midterm test 2
4. midterm test 3</t>
  </si>
  <si>
    <t xml:space="preserve">Mimumpontszám elérése a feladatokból, ill. a hozzájuk tartozó bemutatók megtartása, és a három zárthelyi dolgozat egyenként sikeres teljesítése.
</t>
  </si>
  <si>
    <t>Reaching the minimum points of assignments and holding presentations of them, successful completion of each of the three midterm tests.</t>
  </si>
  <si>
    <t>A sikertelen zárthelyi két alkalommal a pótlási időszakban pótolható/javítható. a tervezési feladat estében is lehetséges a pótlási hét végéig történő  beadás, illetve kiegészítés.</t>
  </si>
  <si>
    <t>The unsuccessful test can be replaced two times during the delayed completion week. It is also possible to complete or supplement the design tasks until the end of the delayed completion week.</t>
  </si>
  <si>
    <t>ATM case study</t>
  </si>
  <si>
    <t>Dr. Rohács Dániel</t>
  </si>
  <si>
    <t>rohacs.daniel@kjk.bme.hu</t>
  </si>
  <si>
    <t>Gál István, Dr. Rohács Dániel</t>
  </si>
  <si>
    <t>Jankovics István</t>
  </si>
  <si>
    <t>jankovics.istvan@kjk.bme.hu</t>
  </si>
  <si>
    <t>Dr. Veress Árpád</t>
  </si>
  <si>
    <t>veress.arpad@kjk.bme.hu</t>
  </si>
  <si>
    <t>Dr. Veress Árpád, Faltin Zsolt</t>
  </si>
  <si>
    <t>Faltin Zsolt, Dr. Veress Árpád</t>
  </si>
  <si>
    <t>Jankovics István, Veress Árpád</t>
  </si>
  <si>
    <t>Dr. Simongáti Győző</t>
  </si>
  <si>
    <t>simongati.gyozo@kjk.bme.hu</t>
  </si>
  <si>
    <t>Dr. Simongáti Győző, Dr. Hargitai L. Csaba</t>
  </si>
  <si>
    <t>Dr. Hargitai L. Csaba</t>
  </si>
  <si>
    <t>hargitai.laszlo.csaba@kjk.bme.hu</t>
  </si>
  <si>
    <t>Dr. Hargitai L. Csaba, Kiss-Nagy Krisztián</t>
  </si>
  <si>
    <t>A tárgyat elvégző hallgató ismereteket szerez a légifrogalmi irányítás működéséről. Részletesen tud az ATC típusairól, feladatairól, a légterekről és azok elemeiről, illetve a legfontosabb kihívásokról.</t>
  </si>
  <si>
    <t>The student will acquire knowledge of the operation of air traffic control. They will have a detailed knowledge of ATC types, tasks, airspaces and their elements, as well as the main challenges.</t>
  </si>
  <si>
    <t>FORGALMI ADATOK - A légiirányítás forgalmi és statisztikai adatai. Előrejelzések típusai, előrejelző módszerek.
LÉGIIRÁNYÍTÁS ALAPELEMEI – A légiirányítás története. A légiirányítás elemei. Repülőtéri irányítási szolgálat (TWR). Bevezető irányító szolgálat (APP). Körzeti irányító szolgálat (ACC)
ALAPVETŐ LÉGTÉRTÍPUSOK ÉS OSZTÁLYOK – A légtér fogalma. A légtér osztályozása. A légtér elemei. A magyar légtér. Szektorizáció. Speciális légterek.
MODERN LÉGIIRÁNYÍTÁSI ELJÁRÁSOK – A korábbi eljárások korlátai. Nemzeti és európai sajátságok. Funkcionális légtérblokkok (FAB) bevezetése. Rugalmas légtérfelhasználás (FUA). Szabad légtérhasználat. HUFRA (Hungarian Free Route Airspace)
TÁMOGATÓ RENDSZEREK – Légiirányítók feladatai, munkamegosztása. Szeparáció. Veszélyes helyzetek. Rövid és középtávú konfliktusdetektálás (STCA és MTCA). Közelségi figyelmeztetés (MSAW és APW). 
EMBERI TÉNYEZŐK A LÉGIFORGALMI IRÁNYÍTÁSBAN – Minimum képességek és tudásbázis. Képességek felmérésének módszerei, FEAST teszt. Pszichológiai tényezők. Egészségügyi tényezők. Emberi tényezők hatási.</t>
  </si>
  <si>
    <t>TRAFFIC DATA - Traffic and statistical data from air traffic control. Types of forecasts, forecasting methods.
SUBSIDIES OF AIR CONTROL - History of air traffic control. Elements of air traffic control. Airport traffic control (TWR). Approach control (APP). Area control (ACC).
BASIC AIRSPACE TYPES AND PLACES - Concept of airspace. Classification of airspace. Elements of airspace. Hungarian airspace. Sectorisation. Special airspaces.
MODERN AIR CONTROL PROCEDURES - Limitations of previous procedures. National and European specificities. Introduction of functional airspace blocks (FABs). Flexible use of airspace (FUA). Free use of airspace. HUFRA (Hungarian Free Route Airspace)
SUPPORT SYSTEMS - Air traffic controllers' tasks, division of labour. Separation. Dangerous situations. Short and medium range conflict detection (STCA and MTCA). Proximity warning (MSAW and APW). 
HUMAN ACTIVITIES IN AIR FORCE MANAGEMENT - Minimum capabilities and knowledge base. Methods of assessing skills, FEAST test. Psychological factors. Health factors. Human factors impact.</t>
  </si>
  <si>
    <t>Az előadás témáinak bemutatása üzemlátogatás segítségével.</t>
  </si>
  <si>
    <t>Demonstration of the lecture topics through site visit.</t>
  </si>
  <si>
    <t xml:space="preserve">Előadás diasorok, elekronikus jegyzet </t>
  </si>
  <si>
    <t xml:space="preserve">Lecture slides, electronic course material </t>
  </si>
  <si>
    <t>az oktatókkal egyeztetett időpontban és formában</t>
  </si>
  <si>
    <t>at a time and in a form agreed with the lecturers</t>
  </si>
  <si>
    <t>a zárthelyi teljesítése legalább 50%-os eredménnyel</t>
  </si>
  <si>
    <t>pass the final examination with at least 50% of the marks</t>
  </si>
  <si>
    <t>Jeles 80-100%
Jó 70-79%
Közepes 60-69%
Elégséges 50-59%
Elégtelen 0-49%</t>
  </si>
  <si>
    <t>Excellent 80-100%
Good 70-79%
Satisfactory 60-69%
Pass 50-59%
Fail 0-49%</t>
  </si>
  <si>
    <t>According to the rules of Study and Examination Regulations.</t>
  </si>
  <si>
    <t>A tárgyat elvégző hallgató ismereteket szerez az ANSP-k feladatairól, struktúrájáról. Azon belül az ATM szolgáltatás ellátásához szükséges rendszerekről, módszerekről és alszolgálatokról.</t>
  </si>
  <si>
    <t>The student will acquire knowledge about the tasks and structure of ANSPs. Within this, the systems and methods required to provide ATM services and sub-services.</t>
  </si>
  <si>
    <t>ANSP DEFINÍCIÓJA - A légiforgalmi szolgálatok szerepe. Felépítésük és működésük. A fő szolgálatok.
ATM DEFINÍCIÓJA – A légiforgalmi menedzsment fejlődéstörténete. A légiforgalmi menedzsment szükségessége. Légiforgalmi menedzsment a légiközlekedési rendszerben.
ALAPVETŐ EGYSÉGEK – A légiforgalom szervezése. A forgalomra vonatkozó nemzetközi előírások. Air Traffic Flow Management. Air Traffic Control. Air Space Management
A MAI RENDSZEREK – A forgalom növekedésének története. A legfontosabb forgalmi csomópontok és irányok. A forgalom szerkezete és alakulása.
JÖVŐBELI CÉLOK ÉS DOKUMENTUMOK – Forgalmi statisztikák és előrejelzések. Single Europen Sky program. SESAR fejlesztések. Clean Sky projektek. FligthPath 2050.
FEJLETT ÉS JÖVŐBELI RENDSZEREK – Elkülönítő és ütközéselkerülő rendszerek. Kiterjesztett valóság eszközök. Remote Tower fejlesztések. Indulás és slot menedzsment. Munkaterhelés és stressz mérő eljárások.</t>
  </si>
  <si>
    <t>ANSP DEFINITION - The role of air traffic services. Their structure and operation. The main services.
ATM DEFINITION - History of the development of air traffic management. The need for air traffic management. Air traffic management in the air transport system.
BASIC UNITS - Air traffic management. International regulations governing traffic. Air Traffic Flow Management. Air Traffic Control. Air Space Management.
TODAY'S SYSTEMS - History of traffic growth. Major traffic nodes and directions. Structure and evolution of traffic.
FUTURE GOALS AND DOCUMENTS - Traffic statistics and forecasts. Single European Sky programme. SESAR developments. Clean Sky projects. FligthPath 2050.
DEVELOPED AND ADVANCED SYSTEMS - Separation and collision avoidance systems. Augmented reality tools. Remote Tower developments. Launch and slot management. Workload and stress measurement techniques.</t>
  </si>
  <si>
    <t>1. ismeri és érti a légiforgalmi irányítás működését (T10)
2. ismeri a légtér és az irányítás elemeit, folyamatait és támogató rendszereit (T10)
3. ismeri az irányítók kiválasztási követelményeit, munkaterhelését és az emberi tényezőket, mérési lehetőségeiket (T10)</t>
  </si>
  <si>
    <t>1. ismeretei alapján könnyen és gyorsan el tudja sajátítani az ATC tevékenységeinek mélyebb, specifikusabb ismereteit</t>
  </si>
  <si>
    <t>1. munkája során törekszik a precíz, esztétikus, egyértelmű és áttekinthető dokumentálásra
2. érdeklődő, fogékony, határidőket betartó</t>
  </si>
  <si>
    <t>1. önállóan képes dokumentációk elkészítésére
2. tisztában van munkája jelentőségével és a hibák következményeivel</t>
  </si>
  <si>
    <t>1. ismeri és érti a légiforgalmi áramlásszabolyozás alapvető folyamatait és szükségességét (T10)
2. ismeri a forgalomszabályozás és a részfolyamatok rendszerét, a kapcsolódó metódusokat és technológiákat, azok képességeit (T10)
3. ismereteket kap a jelenleg folyó legfontosabb kutatási területekről és konkrét kutatásokról (T10)</t>
  </si>
  <si>
    <t>1. ismeretei alapján könnyen és gyorsan el tudja sajátítani az ATM tevékenységeinek mélyebb, specifikusabb ismereteit</t>
  </si>
  <si>
    <t xml:space="preserve">1. munkája során törekszik a precíz, esztétikus, egyértelmű és áttekinthető dokumentálásra
2. érdeklődő, fogékony, határidőket betartó </t>
  </si>
  <si>
    <t xml:space="preserve">1. önállóan képes dokumentációk elkészítésére 
2. tisztában van munkája jelentőségével és a hibák következményeivel </t>
  </si>
  <si>
    <t>1. knows and understands air traffic control (T10)
2. understands the elements, processes and support systems of airspace and air traffic control (T10)
3. is familiar with the controller selection requirements, workload and human factors and their measurement (T10)</t>
  </si>
  <si>
    <t xml:space="preserve">1. can easily and quickly acquire deeper, more specific knowledge of ATC activities </t>
  </si>
  <si>
    <t xml:space="preserve">1. strives for precise, aesthetic, clear and transparent documentation
2. is interested, responsive, meets deadlines </t>
  </si>
  <si>
    <t xml:space="preserve">1. is be able to produce documentation independently
2. understands the importance of their work and the consequences of errors </t>
  </si>
  <si>
    <t>1. knows and understands the basic processes and necessities of air traffic flow management (T10)
2. knowledge of the system of traffic management and sub-processes, related methods and technologies and their capabilities (T10)
3. gain knowledge of the main areas of current research and specific research (T10)</t>
  </si>
  <si>
    <t>1. can easily and quickly acquire deeper, more specific knowledge of ATM activities</t>
  </si>
  <si>
    <t>1. t1-t3,k1,a1,a2,o1,o2</t>
  </si>
  <si>
    <t>pass the midterm test with at least 50% of the marks</t>
  </si>
  <si>
    <t>A zárthelyi dolgozat ismételten pótolható.</t>
  </si>
  <si>
    <t>Repeated replacement of the midterm test is available.</t>
  </si>
  <si>
    <t>Az ATM specifikáción területeinek megismerése egy választott gyakorlati projekten keresztül.</t>
  </si>
  <si>
    <t>Learn about the areas of the ATM specification through a practical project of  choice.</t>
  </si>
  <si>
    <t>A tantárgy keretein belül a hallgatóknak részt kell venniük egylégirofgalmi irányításhoz köztődő projektben. A gyakorlatok keretében a projektfeladattal kapcsolatban megoldandó feladatok elemzése.</t>
  </si>
  <si>
    <t>During the course, students must participate in a project from the ATC projects. Analyzing the tasks to be solved for the project objective.</t>
  </si>
  <si>
    <t>A választott témában kiadott segédanyagok
Szakcikkek</t>
  </si>
  <si>
    <t>Supporting material published on the chosen topic</t>
  </si>
  <si>
    <t>1. elfogadott projektdokumentáció elkészítése</t>
  </si>
  <si>
    <t>1. creation of accepted project documentation</t>
  </si>
  <si>
    <t>1. PD</t>
  </si>
  <si>
    <t>a projektdokumentáció beadása</t>
  </si>
  <si>
    <t>submission of project documetation</t>
  </si>
  <si>
    <t>1. ismeri és érti az ATM területhez kapcsolódó elméleti és gyakorlati alapokat (T10)
2. megismeri az ATM témakörben történő további ismeretszerzés forrásait, módszereit (T10)</t>
  </si>
  <si>
    <t xml:space="preserve">1. képes összefoglalni és szemléltetni a projektben végzett tevékenységét, képes az ehhez szükséges informatikai eszközök használatára 
2. képes az ATM területen megszerzett tudás hasznosítására </t>
  </si>
  <si>
    <t>1. knows and understands the theoretical and practical foundations of the ATM field (T10)
2. understand the sources and methods of further learning in the ATM area (T10)</t>
  </si>
  <si>
    <t xml:space="preserve">1. is able to summarise and illustrate the activities carried out in the project and use the necessary IT tools
2. is able to use the knowledge acquired in the ATM field </t>
  </si>
  <si>
    <t>1. t1,t2,k1,k2,a1,a2,o1,o2</t>
  </si>
  <si>
    <t>A projekt dokumentáció benyújtása ismételten pótolható.</t>
  </si>
  <si>
    <t>Repeated replacement of the project documentation is available.</t>
  </si>
  <si>
    <t>A tárgyat elvégző hallgató ismereteket szerez a légiközlekedésben alkalmazott kommunikációs, felderítő és adatfeldolgozó rendszereiről, be- és kimenő követelményekről, működési elvekről.</t>
  </si>
  <si>
    <t>The student will acquire knowledge of the communication, surveillance and data processing systems used in air traffic, input and output requirements, and operating principles.</t>
  </si>
  <si>
    <t>Kommunikáció (COM): Bevezetés a hangkommunikációba. Levegő-föld kommunikáció (a CWP HMI-n lévő levegő-föld kommunikációs elemek ismerete, egyes elemek céljait és működése, jövőbeli fejlesztések, CPDLC). Föld-föld kommunikáció (a CWP HMI-n lévő föld-föld kommunikációs elemek, a használatban lévő kommunikációs központ feladata, MFC, ATS Qsig, VoIP, jövőbeni fejlesztések). Adatkommunikáció (az adatkommunikáció alapjai, repülésspecifikus hálózatok és protokollok, OLDI-FMTP, AFTN-AMHS, PENS).
Adatfeldolgozás (DAT): Bevezetés az adatfeldolgozásba. Az FDP és SDP általános funkciói. SDP alapelve (plot feldolgozás, track képzés (single/multi track). FDP feladatai (Repülési terv adatok frissítése, kód/hívójel korrelálása). FDP (IFPS, route processing, code/callsign összehasonlítás, kód kiosztás, track címkézés). A különböző megjelenítésre szolgáló technológiák.
Légtérellenőrzés (SUR): Multilateráció elmélete és gyakorlata (LAM, WAM).</t>
  </si>
  <si>
    <t>A gyakorlatokon a hallgatók az előadáson tanult elmélettel kapcsolatos számításokat gyakorolják.</t>
  </si>
  <si>
    <t>Solving practical problems related to the theory presented in the lecture.</t>
  </si>
  <si>
    <t>1. 0%</t>
  </si>
  <si>
    <t>Communication (COM): an introduction to voice communication. Air-ground communications (knowledge of air-ground communication elements on the CWP HMI, purpose and function of each element, future developments, CPDLC). Ground-ground communications (ground-ground communication elements on the CWP HMI, function of the communication centre in use, MFC, ATS Qsig, VoIP, future developments). Data communications (basics of data communications, flight specific networks and protocols, OLDI-FMTP, AFTN-AMHS, PENS). Data Processing (DAT): Introduction to data processing. Introduction to data processing. Introduction to FDP and SDP. SDP basic principles (plot processing, track training (single/multi track). FDP tasks (flight plan data update, code/callsign correlation). FDP (IFPS, route processing, code/callsign comparison, code assignment, track tagging). Different visualisation technologies.
Airspace Surveillance (SUR): Theory and practice of multilateration (LAM, WAM).</t>
  </si>
  <si>
    <t>1. fel tudja sorolni a CNS kommunikációs rendszereket (T10)
2. ismertetni tudja a CNS rendszerek alapvető működési elveit (T10)
3. ismeri a CNS kommunikációs rendszerek gyakorlati alkalmazási terüketeit (T10)</t>
  </si>
  <si>
    <t xml:space="preserve">1. képes megkülönböztetni az air to ground és a ground to ground rendszereket
2. képes akár piackutatást is végezni az ismeretei alapján </t>
  </si>
  <si>
    <t xml:space="preserve">1. önállóan képes dokumentációk elkészítésére 
2. tisztában van munkája jelentőségével és a hibák következményeivel 
3. repülésbiztonság tudatossága alakul </t>
  </si>
  <si>
    <t>1. can list CNS communication systems (T10)
2. is able to describe the basic principles of CNS systems (T10)
3. knows the practical application of CNS communication systems (T10)</t>
  </si>
  <si>
    <t>1. can distinguish between air to ground and ground to ground systems
2. can even carry out market research based on their knowledge</t>
  </si>
  <si>
    <t xml:space="preserve">1. strives for precise, aesthetic, clear and transparent documentation 
2. is interested, responsive, meeting deadlines </t>
  </si>
  <si>
    <t xml:space="preserve">1. is able to produce documentation independently
2. understand the importance of their work and the consequences of errors 
3. develops safety awareness </t>
  </si>
  <si>
    <t>1. t1-t3,k1,k2,a1,a2,o1-o3</t>
  </si>
  <si>
    <t>A tárgyat hallgatók megismerik a légiközlekedést érintő meteorológiai folyamatokat, és hatásukat a légiforgalomra, illetve a repülésben alkalmazott előrejelzési és tájékoztatü módszereket, üzeneteket.</t>
  </si>
  <si>
    <t>Students will learn about the meteorological phenomena affecting aviation and their impact on air traffic, as well as the forecasting and information methods and messages used in aviation.</t>
  </si>
  <si>
    <t>A LÉGKÖR – A légkör szerkezete. A levegő fizikai tulajdonságai. A légkör függőleges felosztása. A Nemzetközi Egyezményes Légkör
A LÁTÁSTÁVOLSÁG – Alapfogalmak. Száraz légköri homály. Csapadékhullás. Por- és homokvihar.
FELHŐZET, CSAPADÉK – Felhőképződés. Termikus konvekció. A felhők osztályozása, felhőtípusok. Konvergencia. Kéményhatás. Akadályok által kényszerített feláramlások. Csapadékok fajtái, kialakulásuk.
LÉGKÖRI FOLYAMATOK – A szél. A szelet meghatározó erők. A szélnyírás. A jegesedés. A zivatarok, egyedi cellás, multicellás és szupercellás zivatarok.
LÉGTÖMEGEK ÉS IDŐJÁRÁSI FRONTOK – A melegfront. A hidegfront. Az okklúziós front. Hullámfront, stacionárius front. A konvergencia és az instabilitási vonal. 
GLOBÁLIS IDŐJÁRÁSI JELLEGZETESSÉGEK - Klimatológia. Jetstream. Mérsékeltövi ciklonok, anticiklonok. A légnyomási képződmények típusai.
IDŐJÁRÁSI TÁJÉKOZTATÁSOK – Időjárási információk. Időjárási üzenetek fajtái (METAR, TAF és egyéb üzenetek). Előrejelzések.</t>
  </si>
  <si>
    <t>ATMOSPHERE – Structure of the atmosphere. Properties of atmosphere . The International Standard Atmosphere.
VISIBILITY – Basics, Humidity, Haze, Measurement
CLOUDS, PRECIPITATION – Cloud formation. Convection. Cloud Classification.  Precipitation,
WINDS, THUNDERSTORMS, ICING – WINDS. Measurement. Forces. Wind Gradient. Thunderstorms, Supercells, Dangers of thunderstroms.
AIR MASSES AND WEATHER FRONT– Warm front. Cold Front. Occlusion. Stationary front. Convergence and squall lines. 
GLOBAL CLIMATOLOGY - Climatology. Jetstream.  Low and High pressure areas..
WEATHER REPORTS – Weather infromation. Weather Reports and Forecasts (METAR, TAF and others)</t>
  </si>
  <si>
    <t>Tárgy keretében kiadott segédanyagok,
Szakirodalom</t>
  </si>
  <si>
    <t>The presentation about the lectures
Literature</t>
  </si>
  <si>
    <t>1. Ismeri a légiközelkedést érintő meteorológiai folyamatokat, azok hatását, veszélyét a légiforgalomra. (T10)
2. Ismeri a repülésben alkalmatott időjárás és előrejelzés tájékoztató módszereket. (T10)</t>
  </si>
  <si>
    <t>1. Képes felmérni egy adott időjárási jelenség repülésre gyakorlot hatását, repülésbiztonsági, gazdasági, üzemelési szempontból. 
2. Képes értelmezni a különböző repülésmeteorológiai üzeneteket.</t>
  </si>
  <si>
    <t>1. Knows the meteorological phenomena affecting air traffic, their impact and threats to air traffic (T10)
2. Is familiar with the weather and forecast information methods used in aviation (T10)</t>
  </si>
  <si>
    <t xml:space="preserve">1. Is able to assess the impact of a given weather phenomenon on aviation, from a safety, economic, operational, etc. perspective (K2, K3, K6, K9)
2. Is able to to interpret different aeronautical meteorological messages </t>
  </si>
  <si>
    <t>A tantárgy célja olyan, a mérnöki gyakorlatban is széles körben alkalmazott matematikai módszerek, közelítő számítások ismertetése, melyek elsősorban a számítógépes alklamazásokban terjedtek el.</t>
  </si>
  <si>
    <t>The aim of the subject is to introduce teh students into mathematical methods and approximational calculations that are widely used in engineering practice, and which have become widespread primarily in computer technologies and applications.</t>
  </si>
  <si>
    <t>Hibák és forrásaik, Egyismeretlenes egyenlet megoldók (Felező-, Newton-Raphson-, Hú- és Szelő-módszer), Lineáris egyenletrendszer megoldók, Jacobi-, Gauss-Seidel-módszer, banach-tétel, Numerikus deriválás, Numerikus integrálás, Közönséges- és Parciális differenciál egyenletek numerikus megoldása.</t>
  </si>
  <si>
    <t xml:space="preserve">Errors and their sources, Solution methods for single variable equations (Bisection-, Newton-Raphson-, Regula-falsi and the Secant-method), Solution methods, for Linear equation systems Jacobi-, Gauss-Seidel method, Banach-theorem, Numerical derivation, Numerical integration, Solution methods for Ordinary and Partial differential equations.  </t>
  </si>
  <si>
    <t>Presentation slides.</t>
  </si>
  <si>
    <t xml:space="preserve">with the teacher at a previously agreed time and form </t>
  </si>
  <si>
    <t>BME TVSZ szerint és a félév során a laborokon való részvétel kötelező.</t>
  </si>
  <si>
    <t>According to BME TVSZ and participation in labs is mandatory throughout the semester.</t>
  </si>
  <si>
    <t>A tárgyalt anyagrészek gyakorlása példákon keresztül számítógépes környezetben.</t>
  </si>
  <si>
    <t>Practicing the subject materials discussed by solving examples on computer.</t>
  </si>
  <si>
    <t>1. Megérti, értelmezi és alkalmazni tudja a szakterületéhez kapcsolódó matematikai numerikus módszereket. (K3,K4,K6)</t>
  </si>
  <si>
    <t>1. understands/interprets and applies mathematical numerical methods related to his/her field of expertise. (K3,K4,K6)</t>
  </si>
  <si>
    <t>1. Aktívan részt vesz az tantárgyi órákon érintett témakörök diskurzusában. (A7)</t>
  </si>
  <si>
    <t>1. actively participates in discussing the different topics on classes. (A7)</t>
  </si>
  <si>
    <t>Diasorok.</t>
  </si>
  <si>
    <t>1. t1,k1,a1</t>
  </si>
  <si>
    <t>A tárgy célja számítógépes áramlásmodellezés elméleti és gyakorlati aspektusainak megismertetése a hallgatókkal</t>
  </si>
  <si>
    <t>The aim of the course is to introduce students to the theoretical and practical aspects of computational fluid dynamics</t>
  </si>
  <si>
    <t>Ipari mintapéldák bemutatása, Közelítési elvek és alkalmazhatósági feltételek, Áramlásmodellezés a kontinuum-mechanika alapján, A Navier-Stokes egyenletrendszer, A CFD (Computational Fluid Dynamics) tárgya, aktualitása, előnyei és alkalmazhatósági területei, Turbulencia és figyelembevételének lehetőségei (DNS, LES, RANS), Reynolds és Favre átlagolt Navier-Stokes egyenletrendszer, Reynolds feszültség és örvény viszkozitási modellek, Turbulencia modellek, k-omega és SST turbulencia modellek, Fal közeli áramlás modellezésének lehetőségei: logaritmikus faltörvény és kis Reynolds számú modellek, A turbulencia modellek peremfeltételei, Diszkretizációs technikák (véges differencia, véges térfogat és véges elemes módszerek, előnyök és hátrányok), A diszkretizált egyenletrendszer megoldása véges térfogat módszerének segítségével, (a véges térfogat módszer alapjai; konvergencia, stabilitás és konzisztencia; kezdeti és peremfeltételek), A CFD feladat főbb lépései; modellépítés (és egyszerűsítés), hálózás (hálózási metrikák), anyagtulajdonságok megadása, peremfeltételek definiálása, konvergencia és az eredmények megjelenítése kvalitatív és kvantitatív formában. CFX mintapéldák kidolgozása oktatói segédlettel különös tekintettel a hőközlésre, az összenyomható és összenyomhatatlannak feltételezett áramlásra, illetve a hangsebesség felett kialakult jelenségek vizsgálatára.</t>
  </si>
  <si>
    <t>Introduction to CFD via industrial applications, Approaches for modelling and conditions for applications, Flow modelling by means of continuum mechanics, System of Navier-Stokes equations, The subject of the CFD; actuality, advantages and application areas, Turbulence and simulation techniques for handling turbulence (DNS, LES and RANS), Reynolds and Favre averaged system of Navier-Stokes equations, Reynolds stress and Eddy viscosity models, Turbulence modelling, k-omega and SST turbulence modelling, Modelling approaches close to the wall; logarithmic-based Wall function and Near-wall resolving approach, Placement of the first cell at the wall, Turbulence boundary conditions at the inlet, Description and characteristics of the most widespread turbulence models, Introduction to discretisation techniques (Finite Difference, Finite Element and Finite Volume Methods), Finite volume method for solving governing equations, The main steps of a CFD simulation tasks; geometry model preparation and simplification, meshing and mesh metrics, material properties, boundary conditions and their definitions, convergence characteristics, visualisation and presentation of the results in qualitative and in quantitative manner, Completing tutor-guided simulation tasks in ANSYS CFX environment with especial care for heat transfer, compressible and incompressible flow and for supersonic flow.</t>
  </si>
  <si>
    <t>A számítógépes labor-gyakorlatok keretében vezetett numerikus áramlástani, termikus és hőközléses mintafeladatok kidolgozásán keresztül ismerkednek meg a hallgatók az elméletben megismert módszerek gyakorlati alkalmazásával. Például: Profil körüli áramlás modellezése, Centrifugálkompresszor analízise, Részecske kiválasztás numerikus áramlástani szimulációja, Nyíltfelszínű áramlás modellezése, Gázturbina égéstérben kialakult folyamatok vizsgálata, Turbinafokozat szimulációja.</t>
  </si>
  <si>
    <t>The students can get experiences in the practical computational steps of the studied CFD methodology by participating in laboratory practices. The following guided simulation tasks are performed during the exercises for example: Flow modelling around a wing profile, CFD analysis of a centrifugal compressor, Numerical flow simulation of particle separation, Free surface flow modelling, CFD analysis of processes developed in combustion chamber, Simulation of turbine stage.</t>
  </si>
  <si>
    <t>Előadás diasor, szakirodalom (angol)</t>
  </si>
  <si>
    <t>Lecture slides, literature (in english)</t>
  </si>
  <si>
    <t>1. házi feladat</t>
  </si>
  <si>
    <t>1. homework</t>
  </si>
  <si>
    <t>1. HF</t>
  </si>
  <si>
    <t>Házi feladat sikeres teljesítése</t>
  </si>
  <si>
    <t>successful completion of the homwork</t>
  </si>
  <si>
    <t>Ismételt pótlás keretében a félévközi követelmény pótolható.</t>
  </si>
  <si>
    <t>Second retake or delayed completion for the midterm requirement.</t>
  </si>
  <si>
    <t>1. ismeri és érti a számítógépes áramlásmodellezéshez elméleti és gyakorlati alapokat (T1,T3,T4,T11)
2. megismeri a CFD témakörben történő további ismeretszerzés forrásait, módszereit (T1,T3,T4,T11)</t>
  </si>
  <si>
    <t>1. Megismeri a járműmérnöki szakterülethez kapcsolódó közelítéses számítási eljárásokat. (T10)</t>
  </si>
  <si>
    <t>1. learns about the approximational calculation procedures in relation with the vehicle engineering profession and field of expertise. (T10)</t>
  </si>
  <si>
    <t>1. képes összefoglalni és szemléltetni a számítógépes áramlásmodellezési tevékenységét, képes az ehhez szükséges informatikai eszközök használatára (K1,K2,K3)
2. képes a CFD területen megszerzett tudás hasznosítására (K1,K2,K3)</t>
  </si>
  <si>
    <t>1. knows and understands the theoretical and practical foundations of the CFD field (T1,T3,T4,T11)
2. understand the sources and methods of further learning in the CFD area (T1,T3,T4,T11)</t>
  </si>
  <si>
    <t>1. is able to summarise and illustrate the activities carried out in the CFD modelling and use the necessary IT tools (K1,K2,K3)
2. is able to use the knowledge acquired in the CFD field (K1,K2,K3)</t>
  </si>
  <si>
    <t xml:space="preserve">A kurzus célja megismertetni a hallatókkal az aerodinamika és repülésmechanika alapjai mellett a repülőgépek aerodinamikai, teljesítmény és statikai stabilitás számításának elméleti és gyakorlati módszereit. </t>
  </si>
  <si>
    <t>The objective of this course is to familiarize students not only with the fundamentals of aerodynamics and flight mechanics, but also with the theoretical and practical methods used in the analysis of aircraft aerodynamic characteristics, performance, and static stability.</t>
  </si>
  <si>
    <t>Aerodinamikai összefoglaló: felhajtóerő keletkezése, ellenállás és összetevői, profilok,aerodinamikai jellemzése, véges szárny elmélet, hengeres testek aerodinamikája, nagysebességű aerodinamika, szuperszonikus repülés, repülőgép aerodinamikai jellemzése. 
Repülésmechanikai összefoglaló: propúlzió jellemzése, repülőgép teljesítményadatai, terhelési és sebességi, magassági görbék, 
Véges szárny elmélete, modellezési módszerek, instacionárius aerodinamika
Statikai stabilitás, kormányozhatóság fogalma. Repülőgép bólintó nyomatéka. Fogott és elengedett kormány esete. Repülőgép statikai oldalstabilitása. Repülőgép kiegyenlítése. Súlypontvándorlás, vezérsíkkal szemben támasztott követelmények.
Különleges légieszközök</t>
  </si>
  <si>
    <t>Aerodynamics Summary: Generation of lift; drag and its components; airfoil characteristics and aerodynamic profiling; finite wing theory; aerodynamics of cylindrical bodies; high-speed aerodynamics; supersonic flight; aerodynamic characterization of aircraft.
Flight Mechanics Summary: Overview of propulsion systems; aircraft performance parameters; load, speed, and altitude performance curves; finite wing theory; modeling methods; unsteady aerodynamics.
Static Stability and Control: Concept of static stability and controllability; aircraft pitching moment; control-fixed and control-free stability cases; aircraft lateral static stability; aircraft trimming; center of gravity shift; design requirements for tail surfaces.
Special-Purpose Aerial Vehicles: Overview of the aerodynamic and stability considerations specific to unconventional or mission-specific aircraft types.</t>
  </si>
  <si>
    <t>Az elméleti előadásokhoz kapcsolódó számítógépes számítási feladatok</t>
  </si>
  <si>
    <t>Computer calculation tasks related to theoretical lectures</t>
  </si>
  <si>
    <t>successful completion of the homework</t>
  </si>
  <si>
    <t>1. Ismeri és érti a repülőgépek aerodinamikáját és a propulzióját.
2. Ismeri az aerodinamikai tényezőket.
3. Ismeri a repülőgépek statikai stabilitásának alapjait és számítási módszereit.</t>
  </si>
  <si>
    <t>1. Képes repülőgépek aerodinamikai, teljesítmény és stabilitás számításainak elvégzésére.
2. Képes munkájával támogatni a kutatás-fejlesztési folyamatokat.</t>
  </si>
  <si>
    <t>1. Érdeklődő, fogékony a választott tématerület iránt.</t>
  </si>
  <si>
    <t>1. Szakmai feladatok megoldásakor kezdeményező, önállóan választ megoldási módszereket.</t>
  </si>
  <si>
    <t xml:space="preserve">1. Knows and understands the aircraft aerodynamics and propulsion.
2. Knows the aerodynamic factors.
3. Knows the fundamentals and calculation methods of aircraft static stability.
  </t>
  </si>
  <si>
    <t>1. Is able to performe aerodynamic, performance and stability calculations.
2. Is able to support the research and development processes.</t>
  </si>
  <si>
    <t>1. Is interested, responsive in the chosen expert field.</t>
  </si>
  <si>
    <t>1. is proactive in the solution of professional tasks, the self-standing selection of the solution methods.</t>
  </si>
  <si>
    <t>1. t1-t3,k1,k2,a1,o1</t>
  </si>
  <si>
    <t>A repülőgép tervezési folyamat lépései. Koncepció szintű tervezés. Repülőgéppel szemben támasztott célkövetelmények specifikálása. Repülőgép alak specifikálása. Hajtóművek kiválasztása. Repülőgép célfeladatának meghatározása. A tömegek meghatározásának módjai, pl. statisztikai alapon. Az üzemanyaghányad módszer. A felszállótömeg meghatározása iterálással. Aerodinamikai jellemzők becslése. A repülőgép szerkezeti elemeinek és rendszereinek feladata. Terhelések, teljesítmény igények meghatározása. Terhelések alapján előterv készítése, fő méretek meghatározása. Hajtómű fejlesztés elméleti és gyakorlati aspektusainak elemzése. Hajtómű-tervezése: koncentrált paraméterű számítás, a hajtómű főbb 
méreteinek meghatározása, tervezés a középátmérőn, lapátelcsavarási törvényszerűségek és lapátelcsavarás, 3D-s komponens tervezés és CAD modell építés.</t>
  </si>
  <si>
    <t>Steps in the aircraft design process. Concept level design. Specification of target requirements for the aircraft. Specification of aircraft shape. Engine selection. Specification of the aeroplane's mission. Methods of determining masses, e.g. on a statistical basis. The fuel ratio method. Determination of take-off mass by iteration. Estimation of aerodynamic characteristics. Task of the structural elements and systems of the aeroplane. Determination of loads, power requirements. Pre-planning based on loads, determination of main dimensions. Analysis of theoretical and practical aspects of engine development. Jet engine design: concentrated parameter calculation, determination of main dimensions of the engine, meanline design, blade twisting laws and blade twist calculation, 3D component design and CAD model building.</t>
  </si>
  <si>
    <t>A kapcsolódó számítógépes laborfeladatok elkészítése</t>
  </si>
  <si>
    <t>1. házi feladat 1
2. házi feladat 2</t>
  </si>
  <si>
    <t>1. homework 1
2. homework 2</t>
  </si>
  <si>
    <t>A tárgy célja a repülőgépek és hajtóműveik tervezéshez szükséges lépések és készségek megismerése, a tervezés megkezdése.</t>
  </si>
  <si>
    <t>The aim of the course is to learn the steps and skills required to design aircraft and their engines, start of design.</t>
  </si>
  <si>
    <t>1. ismeri és érti a repülőgépek tervezéséhez és gyártásához szükséges elméleti és gyakorlati alapokat 
2. megismeri a repülőgépek tervezése és gyártása témakörben történő további ismeretszerzés forrásait, módszereit</t>
  </si>
  <si>
    <t xml:space="preserve">1. képes összefoglalni és szemléltetni a repülőgépek tervezése és gyártása tevékenységét, képes az ehhez szükséges informatikai eszközök használatára
2. képes a repülőipar területen megszerzett tudás hasznosítására </t>
  </si>
  <si>
    <t xml:space="preserve">1. knows and understands the theoretical and practical foundations of aircraft design and production
2. understand the sources and methods of further learning in the aircraft design and production area </t>
  </si>
  <si>
    <t>1. is able to summarise and illustrate the activities carried out in the aircraft design and production and use the necessary IT tools
2. is able to use the knowledge acquired in the aircract industry</t>
  </si>
  <si>
    <t>1. t1,t2,k1,k2,a1,a2,o1,o2
2. t1,t2,k1,k2,a1,a2,o1,o2</t>
  </si>
  <si>
    <t>A két házi feladat sikeres teljesítése</t>
  </si>
  <si>
    <t>successful completion of the two homeworks</t>
  </si>
  <si>
    <t>Ismételt pótlás keretében mindkét félévközi követelmény pótolható.</t>
  </si>
  <si>
    <t>Second retake or delayed completion for both midterm requirements.</t>
  </si>
  <si>
    <t>A kurzus célja a repülőgépek és hajtóműveik megtervezése, valamint a vizsgálatuk elkezdése</t>
  </si>
  <si>
    <t>The course aims at designing aircraft and their engines and start of their analysis</t>
  </si>
  <si>
    <t xml:space="preserve">Szárnyra, vezérsíkra ható légerőterhelések számítása. Félhéjszerkezetű elemek szilárdsági számítása. Lemezborítás kihajlító feszültségének számítása, és a kihajlás hatása a szerkezet egészére. Konstrukciós módszerek hatása a megvalósított szerkezetre. Repülőgép szerkezeti elemeinek konstrukciós megoldásai. Repülőgépipari kötőelemek. Alapvető kompozit számítási ismeretek. Repülőgép anyagok, gyártás technológiák, kialakítások ismertetése. A Repülőgépek tervezése, gyártása I. c. tárgy keretében megtervezett és CAD szoftverrel modellezett hajtómű-komponensek virtuális 
prototípus gyártása és ellenőrzése: kompresszor vagy turbinafokozat CFD szimulációja, tárcsa és lapátok statikus szilárdságtani 
vizsgálata, sajátfrekvencia és véletlenszerű gerjesztés hatására kialakult igénybevételek számítása, illetve érdeklődés szerint égéstér 
CFD szimulációja, termikus számítás (gondola hőszigetelés, lapáthűtés, másodlagos áramlások, stb.), valamint kifáradás számítás 
(lapát, tárcsa és dob dobok). 
</t>
  </si>
  <si>
    <t>Calculation of air forces acting on the wing, control surface. Strength calculations of hemispherical elements. Calculation of buckling stresses in plate cover and effect of buckling on the structure as a whole. Influence of design methods on the realised structure. Design solutions for aircraft structural elements. Aerospace fasteners. Basic composite calculation skills. Airframe materials, manufacturing technologies and designs. Virtual prototyping and verification of engine components designed and modelled with CAD software in the framework of the subject Aircraft Design and Manufacturing I: CFD simulation of compressor or turbine stage, static strength analysis of disc and blades, calculation of natural frequency and random excitation stresses, and if interested, CFD simulation of combustion chamber, thermal calculations (nacelle insulation, blade cooling, secondary flows, etc.), thermal simulation of the engine components, and the design of the engine components) and fatigue calculations 
(blade, disc and drums)</t>
  </si>
  <si>
    <t>A tárgy célja a repülőgépek vizsgálatához szükséges további módszerek megismerése</t>
  </si>
  <si>
    <t>The aim of the course is to learn the further skills required to analyse aircraft</t>
  </si>
  <si>
    <t>Koordináta rendszerek. Orientáció és rotáció. Transzformációs mátrixok. Euler szögek, quaterniók, Rodrigez leírás. Impulzus egyenlet, perdület egyenlet, Euler egyenlet.
Repülőgép mozgásának leírása,repülőgép mozgásegyenlete. Mozgásegyenlet linearizálása Kis megzavarások módszere, szétválasztás. Állapotteres felírásmód. Teljes és tömör derivatívák. Hossz és oldalmozgás légerő derivatíváinak számítása.  Hossz és oldalmozgás kormány derivatíváinak számítása.  Többtest modellek. Szimulátorok, repülés szabályozása.</t>
  </si>
  <si>
    <t>Coordinate systems. Orientation and rotation. Transformation matrices. Euler angles, quaternions, Rodrigez description. Equation of momentum, equation of perdition, Euler equation.
Description of aircraft motion, equation of motion of aircraft. Linearization of equation of motion Small perturbations method, separation. State space description method. Full and compact derivatives. Calculating the derivatives of length and lateral motion of air force.  Calculation of length and lateral displacement derivatives of rudder.  Multibody models. Simulators, flight control.</t>
  </si>
  <si>
    <t>1. ismeri és érti a repülőgépek vizsgálatához szükséges elméleti és gyakorlati alapokat 
2. megismeri a repülőgépek vizsgálata témakörben történő további ismeretszerzés forrásait, módszereit</t>
  </si>
  <si>
    <t xml:space="preserve">1. képes összefoglalni és szemléltetni a repülőgépek vizsgálata tevékenységét, képes az ehhez szükséges informatikai eszközök használatára
2. képes a repülőipar területen megszerzett tudás hasznosítására </t>
  </si>
  <si>
    <t xml:space="preserve">1. knows and understands the theoretical and practical foundations for analysis of aircrafts
2. understand the sources and methods of further learning in the analysis of aircrafts area </t>
  </si>
  <si>
    <t>1. is able to summarise and illustrate the activities carried out in the analysis of aircrafts and use the necessary IT tools
2. is able to use the knowledge acquired in the aircract industry</t>
  </si>
  <si>
    <t>A kurzus célja a repülőgépek vizsgálata</t>
  </si>
  <si>
    <t>The course aims to analyse aircraft</t>
  </si>
  <si>
    <t xml:space="preserve">Mérési módszerek, műszerek, műszerek kalibrálási eljárásai, repülési tesztek tervezési, végrehajtási, értékelési módszerei. </t>
  </si>
  <si>
    <t>Measurement methods, instruments, instrument calibration procedures, flight test design, implementation and evaluation methods.</t>
  </si>
  <si>
    <t>Tesztek tervezése, eredmények értékelése</t>
  </si>
  <si>
    <t>Test design, evaluation of results</t>
  </si>
  <si>
    <t>A tárgy célja a korábban hasonló névvel BSc-n futó tárgyak anyagainak kiegészítése további, magasabb fokú ismeretekkel.</t>
  </si>
  <si>
    <t>The aim of the course is to supplement the knowledge of the courses with a similar name on the BSc with additional, higher level knowledge.</t>
  </si>
  <si>
    <t>Lékesedett és feltámaszkodó hajó úszása és stabilitása. Elárasztási hossz számítása, térbeosztás ellenőrzése. Determinisztikus és valószínűség-alapú stabilitásszámítási módszerek. Nyílóbárkák, úszódaruk, kishajók stabilitása, különleges előírások.</t>
  </si>
  <si>
    <t>Floatation and stability of damaged and grounded ships. Floodable length calculation. Deterministic and probabilistic methods for calculation of damaged stability. Stability of unconventional ships (such as split barges, floating cranes, etc.)</t>
  </si>
  <si>
    <t>A gyakorlatokon különböző hajók stabilitásszámítását kell elvégeznie a hallgatóknak.</t>
  </si>
  <si>
    <t>Stability calculations of different vessel types.</t>
  </si>
  <si>
    <t>Előadás diasorok, elekronikus jegyzet és mintarajzok
Szakkönyvek (angol nyelven)</t>
  </si>
  <si>
    <t>Lecture slides, electronic course material and template drawings
Literature (in English)</t>
  </si>
  <si>
    <t>1. zárthelyi
2. házi feladat (stabilitásvesztéshez köthető hajóbaleset esettanulmánya)</t>
  </si>
  <si>
    <t>1. midterm test
2. homework (loss of stability-related ship accident case study )</t>
  </si>
  <si>
    <t xml:space="preserve">1. ZH
2. F1
</t>
  </si>
  <si>
    <t>1. 75%
2. 25%</t>
  </si>
  <si>
    <t>1. t1-9,k1-3,a1-2,o1-2
2. t1-9</t>
  </si>
  <si>
    <t>a feladatok határidőre történő ill. gyakorlati foglalkozáson való beadása, és a zárthelyi dolgozat sikeres (min. 50%) teljesítése</t>
  </si>
  <si>
    <t>submission of assignments on time or on lessons and successful (min. 50%) completion of the midterm test</t>
  </si>
  <si>
    <t>Ismételt pótlás keretében csak az egyik félévközi követelmény pótolható.</t>
  </si>
  <si>
    <t>Second retake or delayed completion is only from one midterm requirement.</t>
  </si>
  <si>
    <t>A tantárgy célja alapvető hajótervező mérnöki ismeretek megszerzése a hajómozgások leírásának területén.</t>
  </si>
  <si>
    <t>The aim of the course is to acquire naval architect knowledge in the field of ship motions.</t>
  </si>
  <si>
    <t>Hajókon értelmezett koordináta rendszerek és ezek kapcsolata. A hajók mozgásegyenleteinek levezetése a Newton-i mechanika alapján. A manőverelmélet, a tengerállóság elmélet és az autopilot rendszerek mozgásegyenletei. Kapcsolt inerciák fogalma és számítása. Hajótestre ható erők reprezentációs módszerei a mozgásegyenletekben. A derivatívok meghatározásának módszerei. A hajók lengésformái és ezek számítása a mozgásegyenletekkel. Elemi manőverek számítása mozgásegyenletekkel. Hullámegyenletek, hullámspektrumok alapjai. Hajólengések, gyorsulások és komfort faktorok a tengerállóság vizsgálatoknál. Lengéscsillapító rendszerek.</t>
  </si>
  <si>
    <t>Coordinate systems of ships and their relationship. Motion equations of ships based on Newtonian mechanics. Maneuvering, seakeeping and autopilot system theory. Principles and calculation of added masses. Methods for representation of external forces in motion equations. Determination methods of external force derivatives.  Elemental maneuvers with motion equations. Basics principles of wave equations amd wave spectra. Ship vibrations, accelerations and comfort factors in seakeeping analysis. Vibration damping systems.</t>
  </si>
  <si>
    <t>Hajódinamikai számítások gyakorlása számpéldák megoldásával.</t>
  </si>
  <si>
    <t>Practicing ship motion calculations by solving numerical examples.</t>
  </si>
  <si>
    <t>Manőver és tengerállósági vizsgálatok számítógépes laborban.</t>
  </si>
  <si>
    <t>Manoeuvring and seakeeping investigation in computer lab.</t>
  </si>
  <si>
    <t>Előadás diasorok, elekronikus jegyzet
Szakkönyvek (angol nyelven)</t>
  </si>
  <si>
    <t>Lecture slides, electronic course material
Literature (in English)</t>
  </si>
  <si>
    <t>1. házi feladat (egy manőverszimulációs program készítése)</t>
  </si>
  <si>
    <t>1.  homework (preparing a manoeuvring simulation programme)</t>
  </si>
  <si>
    <t>1. F1</t>
  </si>
  <si>
    <t>1. t1-2,k1-2,a1-2,o1-2
2. t1-2,k1-2,a1-2,o1-2</t>
  </si>
  <si>
    <t>t1-2</t>
  </si>
  <si>
    <t>A tárgy célja a korábban BSc szinten különböző tárgyakban megtanult ismeretek összeszintetizálása a hajótervezés folyamatának bemutatása során.</t>
  </si>
  <si>
    <t>The aim of the course is to synthesise the knowledge previously acquired in the subject "Pleasure craft" at BSc level by introducing the process of pleasure craft design.</t>
  </si>
  <si>
    <t xml:space="preserve">A hajók tervezésének módszerei és irányelvei. A tervezési spirál. Termékfejlesztési koncepciók, gazdasági megfontolások a hajótervezésben. Az ajánlati tervkészítés függő és független módszerekkel. Főméretek meghatározásának módszerei. Tömeg és súlyponthelyzet becslési módszerek. A vonalterv és a térelrendezés kialakításának szempontjai. Hajók propulziós rendszerének tervezése. </t>
  </si>
  <si>
    <t xml:space="preserve">Ship design methods. Design spiral. Conceptual design. Economical aspects of ship design. Determination of main dimensions. Weight estimation. Dedsign of Lines. Freeboard and subdivision. Design of propulsion systems, selection of machinery. </t>
  </si>
  <si>
    <t xml:space="preserve">Az elméleti tananyagrész elsajátításához szükséges számpéldák megoldása és gyakorlása. </t>
  </si>
  <si>
    <t>Worked examples for supporting the theory.</t>
  </si>
  <si>
    <t>Ajánlati tervkészítési feladat számítógépes labor keretében.</t>
  </si>
  <si>
    <t>Tender plan preparation in a computer lab.</t>
  </si>
  <si>
    <t>Péter Pál Lehel: Hajótervezés (egyetemi előadásvázlatok)
Watson: Practical Ship Design (Elsevier, 1998)
Papanikolaou: Ship Design-Methodologies of Preliminary Design (Springer, 2014)
esettanulmányok</t>
  </si>
  <si>
    <t>Péter Pál Lehel: Hajótervezés (in Hungarian)
Watson: Practical Ship Design (Elsevier, 1998)
Papanikolaou: Ship Design-Methodologies of Preliminary Design (Springer, 2014)
case studies</t>
  </si>
  <si>
    <t>1. zárthelyi
2. házi feladat (egy adott hordképességű hajó ajánlati tervének elkészítése a főméretek meghatározásától kezdve az általános elrendezésig)</t>
  </si>
  <si>
    <t>1. midterm test
2. homework (preparing a tender design for a vessel of a given deadweight from the definition of the main dimensions to the general arrangement )</t>
  </si>
  <si>
    <t>1. 20%
2. 80%</t>
  </si>
  <si>
    <t>A tárgy célja a korábban BSc szinten "Hajószerkezettan" tárgyban megtanult ismeretek alkalmazása és kiegészítése további, magasabb fokú ismeretekkel.</t>
  </si>
  <si>
    <t>The aim of the course is to synthesise the knowledge previously acquired in the subject "Ship structures" at BSc level.</t>
  </si>
  <si>
    <t xml:space="preserve">1 Hajószerkezet modell típusok. 
2 A numerikus szilárdságtani számítások alapjainak speciálisan hajós vonatkozásai, és a számítások a hajóspecifikus paraméterei.
3 Numerikus szilárdsági számítások a hajók globális és lokális terheléseinek meghatározására. 
4 A hajótest szilárdsági megfelelőségének ellenőrzése vonatkozó jogszabályok, szabványok és osztályozó társasági előírások alapján. </t>
  </si>
  <si>
    <t>1 Ship structure model types.
2 The ship specific details of numerical strength calculation methods, and its special parameters by ships.
3 Numerical strength calculation methods to determine global and local ship structure loads.
4 Conformity of hull strength in accordance with applicable laws, standards and rules of ship classification societies.</t>
  </si>
  <si>
    <t>A gyakorlatokon az osztályozó társaságok, jogszabályok és szabványok hajószilárdság-ellenőrző számításait gyakorolják a hallgatók analitikus és numerikus módszerekkel.</t>
  </si>
  <si>
    <t>Students are practicing ship strength calculations by analitical and numerical computation methods, based on rules of ship classification societies, national/ international laws and standards.</t>
  </si>
  <si>
    <t>Laborgyakorlatokon a számítógépes hajószilárdsági számításokat gyakorolják a hallgatók.</t>
  </si>
  <si>
    <t>Students are practicing hull strength calculation with computer programs.</t>
  </si>
  <si>
    <t>1. házi feladat (egy hajószilárdsági számítási feladat)</t>
  </si>
  <si>
    <t>1.  homework (preparing a ship strength calculation)</t>
  </si>
  <si>
    <t>a feladat határidőre történő ill. gyakorlati foglalkozáson való beadása</t>
  </si>
  <si>
    <t xml:space="preserve">submission of assignment on time or on lessons </t>
  </si>
  <si>
    <t>A tárgy célja a korábban BSc szinten "Kishajók" tárgyban megtanult ismeretek alkalmazása a kishajótervezés folyamatának bemutatása során.</t>
  </si>
  <si>
    <t>The aim of the course is to synthesise the knowledge previously acquired in different subjects at BSc level by introducing the process of ship design.</t>
  </si>
  <si>
    <t>Kishajók jellegzetes általános elrendezései. Hajótest optimalizálás. Vitorlázat és gépi hajtásrendszer tervezése. Formatervezés. Dokumentáció készítése. Esettanulmányok.</t>
  </si>
  <si>
    <t>General arrangement of pleasure craft. Hull form optimisation. Design and specification of sail plan and machinery.  Aesthetics. Documentation. Case studies.</t>
  </si>
  <si>
    <t>Kishajó tervezésének részfeladatai.</t>
  </si>
  <si>
    <t>Practice of sub-tasks for pleasure craft design.</t>
  </si>
  <si>
    <t>Számítógépes tervezési feladatrészek.</t>
  </si>
  <si>
    <t>Computer aided design tasks.</t>
  </si>
  <si>
    <t>Dr. Simongáti: Kishajók
Dr. Simongáti: Kishajók II. (2018)
Sailing Yacht design: Theory
Sailing Yacht design: Practice
Larson: Principles of Yacht Design</t>
  </si>
  <si>
    <t>Dr. Simongáti: Kishajók (in Hungarian)
Dr. Simongáti: Kishajók II. (2018)(in Hungarian)
Sailing Yacht design: Theory
Sailing Yacht design: Practice
Larson: Principles of Yacht Design</t>
  </si>
  <si>
    <t>A tantárgy célja alapvető hajótervező mérnöki ismeretek megszerzése a hajó-hidrodinamikai számítások területén.</t>
  </si>
  <si>
    <t>The aim of the course is to acquire naval architect knowledge in the field of ship hydrodynamic calculations.</t>
  </si>
  <si>
    <t xml:space="preserve">1 Áramlástani numerikus és analitikus számítási módszerek bemutatása a hajótest ellenállás, hullámkép és a hajó körül kialakuló sebesség és nyomásmező meghatározására. 
2 A speciálisan hajós numerikus áramlás számítások alapjai, számítások paramétereinek és módszereinek nemzetközi ajánlásai.
3 Numerikus áramlástani számítások a hajótest ellenállás, a kormány vagy tőkesúlyon ébredő erők meghatározására.
4 A hajócsavar tervezés módszere örvénylmélettel, illetve a hajócsavar üzemi jellemzőinek meghatározására. </t>
  </si>
  <si>
    <t>1 Introduction of numerical and analytical calculation methods for determining of hull resistance, wave, speed and pressure field around the hull.
2 Basics of ship specific numerical fluid dynamics calculations, international recommendations for calculation parameters and methods.
3 Numerical fluid dynamics calculations to determine hull resistance, rudder or keel forces.
4 The method of propeller design and defining propeller open water characteristics.</t>
  </si>
  <si>
    <t>Laborgyakorlatokon a számítógépes hajótest ellenállás és kormánylapáton ébredő erők meghatározását gyakorolják a hallgatók.</t>
  </si>
  <si>
    <t>In laboratory practice, students are trained to determine ship resistance and rudder forces using computer programs.</t>
  </si>
  <si>
    <t>1. ismeri és érti a lékesedett hajó úszáshelyzetének meghatározásához alkalmazható módszereket,
2. ismeri és érti a feltámaszkodó hajó úszáshelyzetének meghatározásához alkalmazható módszereket,
3. ismeri és érti a lékesedett hajó stabilitásának meghatározásához alkalmazható módszereket,
4. ismeri és érti a feltámaszkodó hajó stabilitásának meghatározásához alkalmazható módszereket,
5. ismeri és érti a legnagyobb elárasztható hossz meghatározásának módszerét,
6. ismeri és érti a determinisztikus és valószínűség alapú stabilitásszámítás módszerét,
7. ismeri és érti legalább az úszódaruk és nyílóbárkák stabilitzásszámításának módszerét, 
8. ismeri és értő módon alkalmazza a fenti módszereket használó tervezést támogató szoftvert,
9. ismeri és érti a sérült hajók stabilitására vonatkozó előírások rendszerét,
10. ismeri a számitások dokumentálására vonatkozó követelményeket</t>
  </si>
  <si>
    <t>1. képes a hajótípustól függő előírások felkutatására és értelmezésére,
2. képes a fenti szoftverrel tetszőleges lékesedett, feltámaszkodó hajó úszáshelyzetének és stabilitásának kiszámítására és a számítások dokumentálására,
3. képes a számítások eredményeinek tervezői szintű értékelésére</t>
  </si>
  <si>
    <t>1. az ismeretek megszerzésében törekszik a teljeskörűségre, együttműködik az oktatóval és hallgató társaival, empatikus és toleráns a munkatársi csapata tagjai irányában
2. fogékony és kezdeményező a rá bízott feladatok elvégzésében, önkritikus a rá bízott feladatok tekintetében</t>
  </si>
  <si>
    <t xml:space="preserve">1. betartja és betartatja a választott szakmaterületén a környezeti és társadalmi elvárásokat, mások szakmai véleményét megismerve képes az önellenőrzésre és a hibák önálló kijavítására 
2. felelősen dönt a választott szakmaterületén a feladatok megoldásában, a feltárt kihívások megoldására önálló javaslatokat fogalmaz meg 
</t>
  </si>
  <si>
    <t>1. Knows and understands the methods used to determine the floating position of a vessel in water.
2. Has knowledge and understanding of the methods used to determine the buoyancy of a recovering vessel.
3. Has knowledge and understanding of the methods applicable to determining the stability of a ship in a bluff.
4. Has knowledge and understanding of the methods applicable to determining the stability of a recovering vessel.
5. Has knowledge and understanding of the method for determining the maximum floodable length.
6. Has knowledge and understanding of both deterministic and probabilistic stability calculation methods.
7. Knows and understands at least the method for calculating the stability of floating cranes and opening barges.
8. Knows and understands how to use design support software that applies the above methods.
9. Has knowledge and understanding of the system of stability requirements for damaged vessels.
10. Has knowledge of the requirements for documenting calculations.</t>
  </si>
  <si>
    <t>1. is able to find and interpret relevant rules, 
2. is able to perform damaged stability calculations and prapare documentation,
3. is able to interpret the results of calculations from the designers point of view</t>
  </si>
  <si>
    <t>1. strives for completeness in the acquisition of knowledge, cooperates with the instructor and fellow students, is empathetic and tolerant towards members of the team
2. is receptive and proactive in the performance of the tasks assigned to itself, self-critical of the tasks assigned</t>
  </si>
  <si>
    <t xml:space="preserve">1. complies with and enforce environmental and social standards in their chosen field of work, and are able to self-monitor and correct errors independently, while listening to the professional opinions of others
2. makes responsible decisions in solving tasks in his/her chosen field of activity, formulating independent proposals to solve the challenges identified </t>
  </si>
  <si>
    <t>1. Ismeri és érti a hajómozgások leírásánál értelmezett koordináta rendszereket és ezek kapcsolatait.
2. Ismeri és érti a hajók mozgásegyenleteinek levezetését a Newton-i mechanika alapján. 
3. Ismeri és érti a  kapcsolt inerciák fogalmát és alapvető számítási módszereit. 
4. Ismeri és érti a  hajók lengésformáit és ezek számítását a mozgásegyenletekkel. 
5. Az általános manőverelmélet alapján ismeri és érti az elemi manőverek számítását a mozgásegyenletekkel.
6. Ismeri és érti a hullámegyenletek és a hullámspektrumok alapjait.
7. Ismeri és érti a hajólengések, gyorsulások és komfort faktorok számításának elvét a tengerállóság vizsgálatoknál. 
8. Ismeri és érti a hajókon alkalmazott lengéscsillapító rendszerek elvét és felépítését.</t>
  </si>
  <si>
    <t>1. Számítógépes program segítségével végre tud hajtani tengerállósági vizsgálatokat. 
2. Ki tudja számítani egy hajó várható manőverképességi jellemzőit. 
3. Dokumentációt tud készíteni egy hajó tengerállósági és manőverképességi jellemzőiről. 
4. El tud készíteni egyszerű manőverszimulációs programot.</t>
  </si>
  <si>
    <t xml:space="preserve">1. Knows and understands the coordinate systems used in describing ship motions and their relationships. 
2. Knows and understands the derivation of ship equations of motion based on Newtonian mechanics. 
3. Knows and understands the concept of coupled inertias and their basic calculation methods. 
4. Knows and understands the oscillation forms of ships and their calculation using the equations of motion. 
5. Knows and understands the calculation of elementary maneuvers using the equations of motion based on the general theory of maneuvers. 
6. Knows and understands the basics of wave equations and wave spectra.
7. Knows and understands the principle of calculating ship vibrations, accelerations and comfort factors in seaworthiness tests. 
8. Knows and understands the principle and structure of shock absorber systems used on ships. </t>
  </si>
  <si>
    <t>1. Can perform seakeeping analysis using a computer program. 
2. Can calculate the expected maneuvring characteristics of a ship.
3. Can prepare documentation on the seakeeping and maneuverability characteristics of a ship. 
4. Can prepare a simple maneuver simulation program.</t>
  </si>
  <si>
    <t>1. knows and understands the theoretical and practical process of commercial ship design,
2. knowledge of the range of input parameters, boundary conditions and approximate calculation methods used for preliminary design</t>
  </si>
  <si>
    <t>1. can, on the basis of the knowledge of a general design task, determine the main dimensions of a vessel, draw up the general arrangement and a simplified technical description, draw up a lines plan, prepare task-specific preliminary plans
2. is able to make maximum use of and benefit from computer tools (Internet, design software, calculation support applications)</t>
  </si>
  <si>
    <t>1. Ismeri és érti a hajók szilárdsági méretezésének tervezésének elméleti és gyakorlati folyamatát.
2. Ismeri a hajószerkezet szilárdsági modell típusokat.
3. Ismeri a numerikus szilárdságtani számítások alapjainak speciálisan hajós vonatkozásai, és a számítások a hajóspecifikus paramétereit.
4. Tudja a hajók globális és lokális terheléseinek meghatározási módszertanát.
5. Ismeri a különféle hajóknál alkalmazandó, a szárdsági megfelelőség ellenőrzésére vonatkozó jogszabályok, szabványok és osztályozó társasági előírások rendszerét és azok felépítését.</t>
  </si>
  <si>
    <t>1. applies the theoretical and practical process of hull strength calculation.
2. applies the hull structure modells for strength calculation, is familiar with the basics of numerical strength calculation methods, and the calculations of ship-specific parameters.
3. applies the methodology for defining global and local hull loads.
4. applies the system and the structure of the laws, standards and classification regulations applicable to ship strength calculations.</t>
  </si>
  <si>
    <t>1. Has knowledge and understanding of the theoretical and practical process of strength design of ships.
2. Knows the types of ship structure strength models.
3. Knows the fundamentals of numerical strength calculations specific to ships and the ship-specific parameters of the calculations.
4. Knows the methodology for determining global and local loads on ships.
5. knows the system of legislation, standards and classification society specifications applicable to the various types of ships for the control of soundness and their structure.</t>
  </si>
  <si>
    <t>1. alkalmazza a hajótest szilárdságának számításának elméleti és gyakorlati folyamatát.
2. alkalmazza a hajótest szerkezeti modelljeit a szilárdságszámításhoz, ismeri a numerikus szilárdságszámítási módszerek alapjait és a hajóspecifikus paraméterek számításait.
3. alkalmazza a globális és helyi hajótest-terhelések meghatározásának módszertanát.
4. alkalmazza a hajószilárdsági számításokra vonatkozó jogszabályok, szabványok és osztályozási előírások rendszerét és szerkezetét.</t>
  </si>
  <si>
    <t>1. ismeri és érti a kedvtelési célú hajók tervezésének elméleti és gyakorlati folyamatát,
2. ismeri a tervezéshez szükséges bemenő paraméterek, peremfeltételek körét, az előtervezéséhez használt közelítő számítási módszereket.</t>
  </si>
  <si>
    <t>1. ismeretei alapján képes egy általánosan megfoglamazott tervezési feladat során a főméretek meghatározására, az általános elrendezés és egy egyszerűsített műszaki leírás elkészítésére, vonalterv-készítésre, feladattól függő előtervi rajzok elkészítésére,
2. munkájához képes a számítástechnikai lehetőségeket (Internet, tervező szoftverek, számítást támogató alkalmazások) maximálisan ki és felhasználni.</t>
  </si>
  <si>
    <t>1. knows and understands the theoretical and practical process of pleasure boat design,
2. is familiar with the range of input parameters, boundary conditions and approximate calculation methods used for preliminary design.</t>
  </si>
  <si>
    <t>1. is able to determine the main dimensions of a boat for a given scope, prepare the general arrangement and a simplified technical description, draw up a lines plan, prepare task-specific drawings,
2. is able to make maximum use of computer tools (Internet, design software, calculation support applications).</t>
  </si>
  <si>
    <t>1. Ismeri az áramlástani numerikus és analitikus számítási módszerek alapjait a hajótest ellenállás, hullámkép és a hajó körül kialakuló sebesség és nyomásmező meghatározásához.
2. Ismeri a numerikus áramlástani számítások speciálisan hajós paramétereinek és módszereinek alapjait a nemzetközi ajánlások alapján.
3. Ismeri és érti az örvénylmélettel történő hajócsavar tervezés módszerét, illetve a hajócsavar üzemi jellemzőinek meghatározását.</t>
  </si>
  <si>
    <t>1. Képes a speciálisan hajós numerikus áramlástani paraméterek alkalmazására egy végeselemes programban,  a hajótest ellenállás, és a kormány vagy a tőkesúlyon ébredő erők meghatározásánál.
2. Képes hajócsavart tervezni az örvényelmélet szerint.</t>
  </si>
  <si>
    <t>1. Knows the fundamentals of numerical and analytical computational fluid dynamics methods for the determination of hull resistance, waveform and the velocity and pressure field around the vessel.
2.Knows the basics of numerical flow calculations with specific ship parameters and methods based on international recommendations.
3. Knows and understands the method of propeller design using the vortex theory and the determination of the operating characteristics of the propeller.</t>
  </si>
  <si>
    <t>1. Is able to apply advanced ship-specific numerical flow parameters in a finite element program to determine hull resistance and forces on the rudder or keel.
2. Is able to design a propeller according to vortex theory.</t>
  </si>
  <si>
    <t>1. t1-2</t>
  </si>
  <si>
    <t>1. t1-8,k1-4,a1-2,o1-2
2. t1-8,k1-4,a1-2,o1-2</t>
  </si>
  <si>
    <t>1. ismeri és érti a kereskedelmi hajók tervezésének elméleti és gyakorlati folyamatát,
2. ismeri a tervezéshez szükséges bemenő paraméterek, peremfeltételek körét, az előtervezéséhez használt közelítő számítási módszereket</t>
  </si>
  <si>
    <t>1. ismeretei alapján képes egy általánosan megfoglamazott tervezési feladat során a főméretek meghatározására, az általános elrendezés és egy egyszerűsített műszaki leírás elkészítésére, vonalterv-készítésre, feladattól függő előtervi rajzok elkészítésére
2. munkájához képes a számítástechnikai lehetőségeket (Internet, tervező szoftverek, számítást támogató alkalmazások) maximálisan ki és felhasználni</t>
  </si>
  <si>
    <t>1. t1-5,k1-4,a1-2,o1-2
2. t1-5,k1-4,a1-2,o1-2</t>
  </si>
  <si>
    <t>Kutatási projektben való részvétel</t>
  </si>
  <si>
    <t>Participation in a research project</t>
  </si>
  <si>
    <t xml:space="preserve">Bevezetés a kutatási feladatok elkészítésébe, a kiválasztot kutatási feladat bemutatása </t>
  </si>
  <si>
    <t>Introduction to the preparation of research tasks, presentation of the selected research task</t>
  </si>
  <si>
    <t xml:space="preserve">A tanszéken vagy ipari partnereknél aktuálisan futó kutatási vagy tervezési feladat részfeladatainak elvégzése, jelentés, publikáció készítése, a folyamat oktatói konzultációja </t>
  </si>
  <si>
    <t>Completion of sub-tasks of a research or design project currently in progress at the department or with industrial partners, preparation of reports, publications, and consultation of the process with the faculty</t>
  </si>
  <si>
    <t>Szakirodalom (angol)</t>
  </si>
  <si>
    <t>Scientific literature (in english)</t>
  </si>
  <si>
    <t>Dr. Rohács Dániel, Gál István, Dr. Rohács József, Jankovics István, Faltin Zsolt, Dr. Veress Árpád</t>
  </si>
  <si>
    <t>1. ismeri és érti a repülőmérnöki kutatási területhez kapcsolódó elméleti és gyakorlati alapokat
2. megismeri a repülőmérnöki kutatási témakörben történő további ismeretszerzés forrásait, módszereit</t>
  </si>
  <si>
    <t xml:space="preserve">1. képes összefoglalni és szemléltetni a projektben végzett tevékenységét, képes az ehhez szükséges informatikai eszközök használatára 
2. képes az repülőmérnöki kutatási területen megszerzett tudás hasznosítására </t>
  </si>
  <si>
    <t>1. knows and understands the theoretical and practical foundations of aerospace vehicle engineering field
2. understand the sources and methods of further learning in the research area</t>
  </si>
  <si>
    <t>1. is able to summarise and illustrate the activities carried out in the aerospace vehicle engineering project and use the necessary IT tools
2. is able to use the knowledge acquired in the research field</t>
  </si>
  <si>
    <t>1. Érti és ismeri a méréstechnika és adatfeldolgozás alapvető módszereit (T3,T4,T5,T9)
2.  Ismeri a járművek és mobil gépek területéhez kapcsolódó, kutatási célú méréstechnikai és méréselméleti megoldásokat. (T3,T4,T5,T9)
3. Ismeri és értő módon alkalmazza a választott specializáció sajátos módszereit, technológiáit. (T3,T4,T5,T9)</t>
  </si>
  <si>
    <t>1. Knows and understands the basic methods of data measurement and processing. (T3,T4,T5,T9)
2. Knows the measurement techniques and measurement theory for research purposes in the field of vehicles and mobile machines. (T3,T4,T5,T9)
3. Knows and understands the specific methods and technologies of the chosen specialisation. (T3,T4,T5,T9)</t>
  </si>
  <si>
    <t>1. Képes mérési és adatfeldolgozási folyamatot összeállítani, annak tetszőleges fázisában részt venni. (K2,K3,K10,K11,K12)
2. Képes a jármű- és mobil gép rendszerek és folyamatok megvalósítása során gyűjtött információk feldolgozására, rendszerezésére, elemzésére, következtetések levonására. (K2,K3,K10,K11,K12)
3. Képes a járművek és mobil gépek témakörébe tartozó kutatási-fejlesztési feladatok megoldásában való alkotó részvételre. (K2,K3,K10,K11,K12)
4. Képes eredeti ötletekkel gazdagítani a szakterület tudásbázisát. (K2,K3,K10,K11,K12)
5. Képes a jármű- és mobil gép rendszerek minőségbiztosítására, méréstechnikai és folyamatszabályozási feladatatok megoldására. (K2,K3,K10,K11,K12)
6. Képes a választott specializációtól függően állapotfelmérések elvégzésére, ezek alapján értékelés és javaslat kidolgozására, komplex jármű- és mobil gép rendszerek fejlesztésére, felső szintű tervezésére, szervezésére és irányítására. (K2,K3,K10,K11,K12)</t>
  </si>
  <si>
    <t>1. Able to design a measurement and data processing process and to participate in any substep of that process. (K2,K3,K10,K11,K12)
2. Able to process, organise, analyse and draw conclusions from information collected during the implementation of vehicle and mobile machine systems and processes. (K2,K3,K10,K11,K12)
3. Able to contribute creatively to the solution of research and development tasks in the field of vehicles and mobile machines. (K2,K3,K10,K11,K12)
4. Able to contribute original ideas to the knowledge base of the field. (K2,K3,K10,K11,K12)
5. Able to perform quality assurance, metrology and process control tasks in vehicle and mobile machine systems. (K2,K3,K10,K11,K12)
6. Depending on the chosen specialisation, able to carry out condition assessments and on the basis of these, develop, plan, organise and manage complex vehicle and mobile machine systems at a high level. (K2,K3,K10,K11,K12)</t>
  </si>
  <si>
    <t xml:space="preserve">1. Nyitott és fogékony a járművek és mobil gépek szakterületen zajló szakmai, technológiai fejlesztés és innováció megismerésére és elfogadására, hiteles közvetítésére. </t>
  </si>
  <si>
    <t xml:space="preserve">1. Szakmai feladatainak megoldása során kezdeményezően lép fel, és önállóan választja ki és alkalmazza a releváns problémamegoldási módszereket. </t>
  </si>
  <si>
    <t xml:space="preserve">1. Open and receptive to learning about, adopting and authentically communicating professional, technological development and innovation in the field of vehicles and mobile machines. </t>
  </si>
  <si>
    <t xml:space="preserve">1. Takes initiative in solving professional problems and independently selects and applies relevant problem-solving methods. </t>
  </si>
  <si>
    <t>Dr. Veress Árpád, Dr. Török Árpád, Dr. Szabó Géza</t>
  </si>
  <si>
    <t>A tárgy célja a hallgatót megismertetni a hallgatót az autómérnöki gyakorlatban előforduló fejlesztési folyamatok végső fázisával, a megvalósítással és a teszteléssel és az ellenőrzéssel és az ezekkel szemben támasztott alapvető elvárásokkal.</t>
  </si>
  <si>
    <t>The aim of the course is to familiarize the student with the final phase of development processes occurring in vehicle engineering practice, implementation, testing and verification, and their basic requirements.</t>
  </si>
  <si>
    <t>Konstrukció tervezés alapjai, tesztelés alapjai, ellenőrzés alapjai.</t>
  </si>
  <si>
    <t>Basics of structural design, product testing, validation.</t>
  </si>
  <si>
    <t>Team project using software from the current lecture topics. Examples, project consultation.</t>
  </si>
  <si>
    <t>1. megismeri a feladat elvégzéséhez szükséges kivitelezési, tesztelési és ellenőrzési lehetőségeket.</t>
  </si>
  <si>
    <t>1. gets the knowledge to realize, produce, test and validate the product.</t>
  </si>
  <si>
    <t>A tárgy célkitűzése, hogy megismertesse a hallgatókat a logisztikai rendszerekben akalmazható intelligens megoldásokkal, és képesek legyenek a gyakorlati életben a megfelelő megoldás kiválasztására. Ezen belül részletesen tárgyalja a korszerű neurális hálózat és fuzzy logika alapú rendszerek alkalmazhatóságát. A tárgy továbbá a képi információ kinyeréséről, elemzéséről és értelmezéséről szól: magas szintű képi leírók kinyeréséről alacsonyabb szintű képi jellemzőkből. Ezen kívül a mobil robotok logisztikai alkalmazhatóságával is foglalkozik.</t>
  </si>
  <si>
    <t>The objective of the course is to familiarize students with intelligent solutions that can be applied in logistics systems and to enable them to choose the right solution in practical life. Within this, it discusses in detail the applicability of modern neural network and fuzzy logic-based systems. The course also deals with machine vision: the extraction of high-level image descriptors from lower-level image features. It also deals with the logistical applicability of mobile robots.</t>
  </si>
  <si>
    <t xml:space="preserve">Mesterségeg intelligencia módszerek kialakulása. Neuális hálózatok elméleti alapjai és alkalmazási területei. Neurális hálózatok logisztikai alkalmazása. Fuzzy logika elméleti alapjai és alkalmazása a logisztikában. Gépi látás elméleti alapjai és alkalmazása az intelligens loisztikai rendszerekben. Mobil robotok elméleti alapjai és alkalmazása logisztikai rendszerekben. Példák az elmélet gyakorlati megoldásokba történő átültetéséről.  </t>
  </si>
  <si>
    <t>Development of artificial intelligence methods. Theoretical foundations and application areas of neural networks. Application of neural networks in logistics. Theoretical foundations and application of fuzzy logic in logistics. Theoretical foundations and application of machine vision in intelligent logistics systems. Theoretical foundations and application of mobile robots in logistics systems. Examples of the implementation of theory into practical solutions.</t>
  </si>
  <si>
    <t>Számítógépes laborok, melynek keretében az előadásokon megtanult módszereket próbálják ki az elérhető szoftver környezetben. A laborok egy része konkrétan az előadásokon elhangzottakra reflektál, mutat be példát. Ezen kívül a laborok alkalmát haználjuk fel arra is, hogy az egyéni félévközi feladatokhoz szükséges számítási, illetve programozási feladatokat elvégezzék.</t>
  </si>
  <si>
    <t>Computer labs, in which the methods learned in the lectures are tested in the available software environment. Some of the labs specifically reflect on what was said in the lectures and present examples. In addition, we also use the opportunity of the labs to complete the calculation and programming tasks necessary for individual mid-term assignments.</t>
  </si>
  <si>
    <t>1. Ismeri az intelligens logisztikai rendszerek konstrukciójának és működésének szisztematikus megközelítési módszereit. (T1,T6,T9)
2. Ismeri a logisztikában egy adott feladatra alkalmazható intelligens módszert és ennek egy lehetséges szoftveres megoldását. (T4,T5)
3. Átlátja azoknak a kapcsolódó tudományágaknak elméleti és gyakorlati elemeit, amelyek befolyásolják az intelligens gépek fejlesztését a logisztikában. (T2,T9)</t>
  </si>
  <si>
    <t>1. Képes megfogalmazni az intelligens logisztikai megoldások előnyeit és hátrányait (K4,K6,K7)
2. Alkalmas a rendszerek értékeléséhez kapcsolódó alapvető vizsgálatok elvégzésére (K2,K11,K12)
3. Meghatározza az intelligens rendszerek komponenseit, azok jellemzőit és hatását (K1,K5,K9,K10,K13)</t>
  </si>
  <si>
    <t>1. nyitott az intelligens rendszerek terén megjelenő új módszerek gyakorlati alkalmazására (A1)
2. törekszik a képességeinek maximumát nyújtva, hogy tanulmányait a lehető legmagasabb színvonalon, elmélyült és önálló alkotásra képes tudásra szert téve végezze (A2, A3, A4, A5, A6, A7, A9, A10)
3. együttműködik az oktatókkal és csapattársaival a komplex problémák megoldásában (A8, A10)</t>
  </si>
  <si>
    <t>1. tervezési problémákra felelős és önálló javaslatokat tesz (O2, O3, O4, O5)
2. gondolkozásában a rendszerelvű mérnöki megközelítést alkalmazza (O1, O2, O3, O4, O5)</t>
  </si>
  <si>
    <t>1. Knows the systematic approaches to the construction and operation of intelligent logistics systems. (T1,T6,T9)
2. Knows an intelligent method applicable to a given task in logistics and a possible software solution for it. (T4,T5)
3. Understands the theoretical and practical elements of related disciplines that influence the development of intelligent machines in logistics. (T2,T9)</t>
  </si>
  <si>
    <t>1. Able to formulate the advantages and disadvantages of intelligent logistics solutions (K4,K6,K7)
2. Able to perform basic tests related to the evaluation of systems (K2,K11,K12)
3. Determines the components of intelligent systems, their characteristics and impact (K1,K5,K9,K10,K13)</t>
  </si>
  <si>
    <t>1. is open to the practical application of new methods emerging in the field of intelligent systems (A1)
2. strives to the maximum of his abilities to complete his studies at the highest possible level, acquiring in-depth and independent knowledge (A2, A3, A4, A5, A6, A7, A9, A10)
3. cooperates with instructors and teammates in solving complex problems (A8, A10)</t>
  </si>
  <si>
    <t>1. is responsible for design problems and makes independent suggestions (O2, O3, O4, O5)
2. uses a systems engineering approach in the thinking (O1, O2, O3, O4, O5)</t>
  </si>
  <si>
    <t>4,9,11</t>
  </si>
  <si>
    <t>1. midterm test
2. semester task</t>
  </si>
  <si>
    <t>1. t1-t3,k1-k3,a1-a3,o1,o2
2. t1-t3,k1-k3,a1-a3,o1,o2</t>
  </si>
  <si>
    <t>1. t1-t3,k1-k3,a1-a3,o1,o2</t>
  </si>
  <si>
    <t>1. zárthelyi dolgozat
2. féléves feladat</t>
  </si>
  <si>
    <t>A tárgy célja, hogy megismetesse a hallgatókat a logiszitikai automatizálási rendszerek tervezési aspektusaival és lépéseivel, módszereivel és előírásainak hátterével. Ezen kívül cél, hogy áttekintést kapjanak a tervezés szimulációs támogatásáról is.</t>
  </si>
  <si>
    <t>The aim of the course is to familiarize students with the design aspects and steps, methods and background of the requirements of logistics automation systems. In addition, the aim is to provide an overview of simulation support for design.</t>
  </si>
  <si>
    <t>Design of warehouse automation systems (safety technology, sensors, actuators). Design of driverless forklift systems, navigation systems, safety technology. Design of automated conveyor systems, sensors, safety technology. Systems for tracking and material flow control automation. Analysis of sustainability aspects of logistics automation.</t>
  </si>
  <si>
    <t>Computer labs, in which the methods learned in the lectures are tested. During the labs, longer problems are also solved, which must be submitted, this will be part of the assessment. Support for the design of automated logistics systems with simulation.</t>
  </si>
  <si>
    <t>1. ismeri a logisztikai automatizálási komponenseit (T1,T2,T9)
2. ismeri a logisztikai automatizálás tervezési előírásait (T4,T5)
3. ismeri a logisztikai automatizálási rendszerek struktúráját és trendjeit (T6,T9)</t>
  </si>
  <si>
    <t>1. képes meghatározni egy automatizált logisztikai rendszer struktúráját és adott feladathoz szükséges komponenseit (K6,K7,K8,K9,K10,K11)
2. képes a vonatkozó tervezési módszerek és háttéranyagok alkalmazására (K7,K12,K13)</t>
  </si>
  <si>
    <t>1. nyitott a logisztikai automatizálás komponenseinek rendszerben történő használatára (A1, A3)
2. törekszik a megoldásokhoz szükséges módszertan és eszközrendszer megismerésére és rutinszerű használatára (A1, A3, A4, A8, A9)
3. törekszik a képességeinek maximumát nyújtva, hogy tanulmányait a lehető legmagasabb színvonalon, elmélyült és önálló alkotásra képes tudásra szert téve végezze (A2, A3, A4, A6, A7, A8, A9, A10)
4. pontosan és hibamentesen dolgozik, az alkalmazandó eszközök szabályainak betartásával (A1, A2, A5, A7)
5. együttműködik az oktatókkal és csapattársaival a komplex problémák megoldásában (A5, A8, A9, A10)</t>
  </si>
  <si>
    <t>1. knows the components of logistics automation (T1,T2,T9)
2. knows the design requirements of logistics automation (T4,T5)
3. knows the structure and trends of logistics automation systems (T6,T9)</t>
  </si>
  <si>
    <t>1. is able to determine the structure of an automated logistics system and the components required for a given task (K6,K7,K8,K9,K10,K11)
2. is able to apply the relevant design methods and background materials (K7,K12,K13)</t>
  </si>
  <si>
    <t>1. is open to using logistics automation components in the system (A1, A3)
2. strives to learn the methodology and tools required for solutions and to use them routinely (A1, A3, A4, A8, A9)
3. strives to the maximum of his abilities to complete his studies at the highest possible level, acquiring in-depth knowledge capable of independent creation (A2, A3, A4, A6, A7, A8, A9, A10)
4. works accurately and error-free, adhering to the rules of the applicable tools (A1, A2, A5, A7)
5. cooperates with instructors and teammates in solving complex problems (A5, A8, A9, A10)</t>
  </si>
  <si>
    <t>1. féléves feladat
2. féléves feladat</t>
  </si>
  <si>
    <t>1. semester task
2. semester task</t>
  </si>
  <si>
    <t>Completion of each the semester task.</t>
  </si>
  <si>
    <t>A kurzus célja a vasúti járművek megtervezése, valamint a vizsgálatuk elkezdése</t>
  </si>
  <si>
    <t>A kurzus célja a vasúti járművek vizsgálata</t>
  </si>
  <si>
    <t>The course aims at designing railway vehicles and start of their analysis</t>
  </si>
  <si>
    <t>The course aims to analyse railway vehicles</t>
  </si>
  <si>
    <t>A vasúti járműtervezés elméleti szempontjai és gyakorlati technológiái</t>
  </si>
  <si>
    <t>Theoretical aspects and practical technologies of railway vehicle design</t>
  </si>
  <si>
    <t>1. ismeri és érti a vasúti járművek tervezéséhez és gyártásához szükséges elméleti és gyakorlati alapokat 
2. megismeri a vasúti járművek tervezése és gyártása témakörben történő további ismeretszerzés forrásait, módszereit</t>
  </si>
  <si>
    <t xml:space="preserve">1. képes összefoglalni és szemléltetni a vasúti járművek tervezése és gyártása tevékenységét, képes az ehhez szükséges informatikai eszközök használatára
2. képes a vasúti járműipar területen megszerzett tudás hasznosítására </t>
  </si>
  <si>
    <t xml:space="preserve">1. knows and understands the theoretical and practical foundations of railway vehicle design and production
2. understand the sources and methods of further learning in the railway vehicle design and production area </t>
  </si>
  <si>
    <t>1. is able to summarise and illustrate the activities carried out in the railway vehicle design and production and use the necessary IT tools
2. is able to use the knowledge acquired in the railway industry</t>
  </si>
  <si>
    <t>Kiss Csaba, M. Szűcs Máté</t>
  </si>
  <si>
    <t>Megismertetni a vasúti specializációs hallgatókkal napjaink korszerű vontatójárműveinek újdonságait és jellegzetességeit, továbbá a felépítés, a működési elv és a szerkezetek alapjait, sajátosságait.</t>
  </si>
  <si>
    <t>To introduce railway specialization students to the novelties and characteristics of today's modern traction vehicles, as well as the basics and characteristics of their structure, operating principle and structures.</t>
  </si>
  <si>
    <t>Az ismeretanyag elsajátításával a hallgató ismeri és átlátja a jármű szerepét és feladatát a vasúti közlekedésben, a vasúti közlekedési rendszer komplexitásának okait és következményeit, a vasúti közlekedés rendszerelemeinek és folyamatainak hatását a jármű kialakítására és tulajdonságaira, a korszerű vasúti járművel szemben megfogalmazható követelményeket és ezek hatását a jármű kialakítására és jellemzőire, a járműveken alkalmazott rendszerek, (al)rendszerek feladatát és főbb jellemzőit, a járműveken alkalmazott energiaátalakító rendszerek kialakítását és jellemzőit, a járművek energiaellátásának különböző módjait, ezek elterjedését, jellemzőit, előnyeit és hátrányait, a korszerű vasúti járművek életciklus-gazdálkodásának célját, elemeit és ezek szerepét, a tantárgy elsajátításával a közlekedési rendszer járműközpontú szintézisét.</t>
  </si>
  <si>
    <t>By mastering the knowledge material, the student knows and understands the role and task of the vehicle in rail transport, the causes and consequences of the complexity of the rail transport system, the impact of the system elements and processes of rail transport on the design and properties of the vehicle, the requirements that can be formulated for a modern rail vehicle and their impact on the design and characteristics of the vehicle, the task and main characteristics of the systems and (sub)systems used on the vehicles, the design and characteristics of the energy conversion systems used on the vehicles, the different ways of supplying energy to the vehicles, their distribution, characteristics, advantages and disadvantages, the purpose, elements and their role of the life cycle management of modern rail vehicles, and by mastering the subject, the vehicle-centered synthesis of the transport system.</t>
  </si>
  <si>
    <t>A korszerű vontatójárművekkel kapcsolatos járműtechnikai számítások, az energiaátalakító rendszerek vizsgálata, összehasonlítása, hatásfok és környezetvédelmi számítások.</t>
  </si>
  <si>
    <t>Vehicle technical calculations related to modern towing vehicles, examination and comparison of energy conversion systems, efficiency and environmental calculations.</t>
  </si>
  <si>
    <t>1. Ismeri a vasúti vontatójárművek jellegzetességeit, elemeit.
2. Tisztában van korszerű vontatójárművek újdonságaival és jellegzetességeivel, továbbá ismeri a felépítésüket, a működési elvüket és a szerkezeteik alapjait, sajátosságait.</t>
  </si>
  <si>
    <t>1. Képes eligazodni a járműtechnikában használatos fizikai fogalmak és mértékegységek rendszerében. 
2. Képes felismerni és eligazodni a modern vasúti vontatójárművekkel kapcsolatos specifikumok területén. 
3. Képes alapvető vasúti vontatójármű jellemzők meghatározására, a különböző vontatási rendszerek elemzésére, összehasonlítására.</t>
  </si>
  <si>
    <t>1. Hozzáállását a nyitottság, az új ismeretekre való fogékonyság jellemzi;
2. Munkája megfelel a mérnöki munkával kapcsolatos elvárásoknak – igényes, egyértelmű és precíz;
3. Önállóan is érdeklődik a témakörben az új műszaki megoldások iránt.</t>
  </si>
  <si>
    <t>1. Megteszi az első lépést anélkül, hogy megvárná, mások mit mondanak vagy tesznek.
2. Önállóan véleményt nyilvánít a vasúti járművekkel kapcsolatos kérdésekben.
3. Önállóan oldja meg feladatát és annak ellenőrzését.
4. Felelősséget vállal az alkalmazott módszerek és eljárások korrekt dokumentálásáért.</t>
  </si>
  <si>
    <t>1. Knows the characteristics and elements of railway traction vehicles. 
2. Is aware of the novelties and characteristics of modern traction vehicles, and is also familiar with their structure, operating principle and the basics and characteristics of their structures.</t>
  </si>
  <si>
    <t xml:space="preserve">1. Is able to navigate the system of physical concepts and units of measurement used in vehicle technology. 
2. Is able to recognize and navigate the specifics of modern railway traction vehicles. 
3. Is able to determine basic railway traction vehicle characteristics, analyze and compare different traction systems. </t>
  </si>
  <si>
    <t>1. Is open and receptive to new knowledge.
2. Meets the expectations of engineering work – demanding, clear and precise.</t>
  </si>
  <si>
    <t>1. Takes the first step without waiting for what others say or do.
2. Expresses own opinion on issues related to railway vehicles.
3. Solves the own task and controls it.
4. Takes responsibility for the correct documentation of the methods and procedures used.</t>
  </si>
  <si>
    <t>1. Dr. Sostarics György -Dr. Balogh Vilmos: Vasúti járművek. Tankönyv, ISBN: 963-18-3113-2 2. Prof. Dr. Zobory István: Vasúttechnikai kézikönyv. ISBN: 9789632041278 3. Varga Jenő (szerk.): Vasúti Diesel-vontatójárművek. Műszaki Könyvkiadó, 1974 4. Tanszéki segédletek, órán kiosztott anyagok.</t>
  </si>
  <si>
    <t>1. Dr. Sostarics György -Dr. Balogh Vilmos: Railway vehicles (in Hungarian). Course book, ISBN: 963-18-3113-2 2. Prof. Dr. Zobory István: Railway technology handbook (in Hungarian). ISBN: 9789632041278 3. Varga Jenő (ed.): Railway diesel traction units (in Hungarian). Műszaki Könyvkiadó, 1974 4. Course materials.</t>
  </si>
  <si>
    <t>At a time and in a format agreed upon with the instructor.</t>
  </si>
  <si>
    <t>1. I. Zárthelyi dolgozat
2. II. Zárthelyi dolgozat</t>
  </si>
  <si>
    <t>1. I. Midterm test
2. II. Midterm test</t>
  </si>
  <si>
    <t>1. t1,t2,k1-k3,a1-a3,o1-o4
2. t1,t2,k1-k3,a1-a3,o1-o4</t>
  </si>
  <si>
    <t>According to the rules set out in the AER.</t>
  </si>
  <si>
    <t>A zárthelyi dolgozatok külön-külön egy-egy pótlás és egy-egy ismételt pótlás keretében pótolhatók.</t>
  </si>
  <si>
    <t>The midterm tests can be made up separately in the form of one make-up and one repeated make-up.</t>
  </si>
  <si>
    <t>1. t1,t2,k1-k3,a1-a3,o1-o4</t>
  </si>
  <si>
    <t xml:space="preserve">1. 50%
2. 50%
</t>
  </si>
  <si>
    <t>1. t1,t2,t3,k1,k2,k3,a1,a2,o1
2. t1,t2,t3,k1,k2,k3,a1,a2,o1</t>
  </si>
  <si>
    <t>Analízis és Operációkutatás Tanszék (TTK)</t>
  </si>
  <si>
    <t>Department of Analysis and Operations Research (TTK)</t>
  </si>
  <si>
    <t>1. k1,a1 
2. k1,a1 
3. t1,t2,t3,k2,o3
4. k1,o3</t>
  </si>
  <si>
    <t>1. házi feladat, 
2. házi feladat,
3. elmélet évközi zárthelyi, 
4. gyakorlati évközi zárthelyi.</t>
  </si>
  <si>
    <t>1. homework, 
2. homework,
3. theoretical midterm test, 
4. pracical midterm test.</t>
  </si>
  <si>
    <t>1. HF1, 
2. HF2, 
3. ZHe, 
4. ZHgy</t>
  </si>
  <si>
    <t>1. 17%
2. 17%
3. 33%
4. 33%</t>
  </si>
  <si>
    <t>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x</t>
  </si>
  <si>
    <t>1. Órai feladat (ILL+ÜT)
2. Órai feladat (DET)
3. zárthelyi
4. Órai feladat (UT)
5. Órai feladat (FF)
6. Megvalósíthatósági tanulmány (MT)</t>
  </si>
  <si>
    <t>1. In class excercise (ILL+ÜT)
2. In class excercise (DET)
3. midterm test
4. In class excercise (UT)
5. In class excercise (FF)
6. Feasibility study (MT)</t>
  </si>
  <si>
    <t>1. ILL+ÜT
2. DET
3. 1. ZH
4. ÚT
5. FF
6. MT</t>
  </si>
  <si>
    <t>1. 0%
2. 0%
3. 10%
4. 0%
5. 0% 
6. 15%</t>
  </si>
  <si>
    <t>1. k3,a1,o1,o2
2. t1,k1,k2,k3,a1,a2,o1,o2
3. t1,k2
4. t1,k1,k2,a1,a2,o1,o2
5. t1,k1,k2,k3,a1,a2,o1,o2
6. t1,k1,k2,k3,a1,a2,o1,o2</t>
  </si>
  <si>
    <t>a bemutató megtartása és a zárthelyi megírása</t>
  </si>
  <si>
    <t>the presentation and completing the midterm test</t>
  </si>
  <si>
    <t>8,9,11,13</t>
  </si>
  <si>
    <t>Transport automation M</t>
  </si>
  <si>
    <t>Analysis of aircrafts 2.</t>
  </si>
  <si>
    <t>Vasúti járművek tervezése 1.</t>
  </si>
  <si>
    <t>Vasúti járművek tervezése 2.</t>
  </si>
  <si>
    <t>Railway vehicle design 1.</t>
  </si>
  <si>
    <t>Railway vehicle design 2.</t>
  </si>
  <si>
    <t>Elektrotechnika és elektronika M</t>
  </si>
  <si>
    <t>Electrics and electronics M</t>
  </si>
  <si>
    <t>Excellent 95%-
Very good 90–94%
Good 75–89%
Satisfactory 60–74%
Pass 50–59%
Fail 0-49%</t>
  </si>
  <si>
    <t>90 – 100% excellent
75 – 89.99% good
60 – 74.99% satisfactory
45 – 59.99% pass
0 – 44.99% fail</t>
  </si>
  <si>
    <t>BMEKORHMSK2E01-00</t>
  </si>
  <si>
    <t>BMEKORHMSK3E02-00</t>
  </si>
  <si>
    <t>BMEKORHMSK4E01-00</t>
  </si>
  <si>
    <t>BMEKOGJMSA1A01-00</t>
  </si>
  <si>
    <t>BMEKOKJMSA3002-00</t>
  </si>
  <si>
    <t>BMEKOGJMSA1A02-00</t>
  </si>
  <si>
    <t>BMEKOGJMSA4001-00</t>
  </si>
  <si>
    <t>BMEKOKJMSK2E01-00</t>
  </si>
  <si>
    <t>BMEKORHMSK3E01-00</t>
  </si>
  <si>
    <t>BMEKOKJMSA1002-00</t>
  </si>
  <si>
    <t>BMEKOALMSK4D01-00</t>
  </si>
  <si>
    <t>BMEKOKKMSK1002-00</t>
  </si>
  <si>
    <t>BMEKOKKMSK2A02-00</t>
  </si>
  <si>
    <t>BMEKOKJMSJ1001-00</t>
  </si>
  <si>
    <t>BMEKOVJMSJ1E01-00</t>
  </si>
  <si>
    <t>BMEKOVJMSJ2E01-00</t>
  </si>
  <si>
    <t>BMEKOVJMSJ2E02-00</t>
  </si>
  <si>
    <t>BMEKOALMSK4D02-00</t>
  </si>
  <si>
    <t>BMEKOKJMSA2001-00</t>
  </si>
  <si>
    <t>BMEKORHMSJ1D01-00</t>
  </si>
  <si>
    <t>BMEKOGJMSJ1G02-00</t>
  </si>
  <si>
    <t>BMEKOKKMSK3C01-00</t>
  </si>
  <si>
    <t>BMEKOALMSL1001-00</t>
  </si>
  <si>
    <t>BMEKOKKMSK2A03-00</t>
  </si>
  <si>
    <t>BMEKORHMSJ3C02-00</t>
  </si>
  <si>
    <t>BMEKORHMSJ1C02-00</t>
  </si>
  <si>
    <t>BMEKORHMSJ1C01-00</t>
  </si>
  <si>
    <t>BMEKORHMSJ2C02-00</t>
  </si>
  <si>
    <t>BMEKORHMSJ2C01-00</t>
  </si>
  <si>
    <t>BMEKOGJMSA1001-00</t>
  </si>
  <si>
    <t>BMEKOKJMSA1001-00</t>
  </si>
  <si>
    <t>BMEKOGJMSA2001-00</t>
  </si>
  <si>
    <t>BMEKOKJMSA3001-00</t>
  </si>
  <si>
    <t>BMEKOKKMSK1003-00</t>
  </si>
  <si>
    <t>BMEKOALMSL2A01-00</t>
  </si>
  <si>
    <t>BMEKOKKMSK2A01-00</t>
  </si>
  <si>
    <t>BMEKOKJMSK2B01-00</t>
  </si>
  <si>
    <t>BMEKOGJMSJ1G01-00</t>
  </si>
  <si>
    <t>BMEKOGJMSJ2G01-00</t>
  </si>
  <si>
    <t>BMEKOGJMSJ3G01-00</t>
  </si>
  <si>
    <t>BMEKOKJMSK2B02-00</t>
  </si>
  <si>
    <t>BMEKOKJMSK4B01-00</t>
  </si>
  <si>
    <t>BMEKOKKMSM3D01-00</t>
  </si>
  <si>
    <t>BMEKOALMSL1B01-00</t>
  </si>
  <si>
    <t>BMEKORHMSJ3C01-00</t>
  </si>
  <si>
    <t>BMEKOGJMSJ2001-00</t>
  </si>
  <si>
    <t>BMEKOGJMSJ2G02-00</t>
  </si>
  <si>
    <t>BMEKOGJMSJ1B02-00</t>
  </si>
  <si>
    <t>BMEKOKKMSK4A01-00</t>
  </si>
  <si>
    <t>BMEKOKKMSK2001-00</t>
  </si>
  <si>
    <t>BMEKOKJMSK3B01-00</t>
  </si>
  <si>
    <t>BMEKOKJMSK2B03-00</t>
  </si>
  <si>
    <t>BMEKOKKMSK2002-00</t>
  </si>
  <si>
    <t>BMEKOKKMSK1001-00</t>
  </si>
  <si>
    <t>BMEKOKKMSK2003-00</t>
  </si>
  <si>
    <t>BMEKOKJMSK1001-00</t>
  </si>
  <si>
    <t>BMEKOKKMSK4C01-00</t>
  </si>
  <si>
    <t>BMEKOKKMSK2C02-00</t>
  </si>
  <si>
    <t>BMEKOKKMSK2004-00</t>
  </si>
  <si>
    <t>BMEKOKKMSK2C01-00</t>
  </si>
  <si>
    <t>BMEKOKKMSK3001-00</t>
  </si>
  <si>
    <t>BMEKOALMSL1002-00</t>
  </si>
  <si>
    <t>BMEKOALMSL1A01-00</t>
  </si>
  <si>
    <t>BMEKOALMSL3A01-00</t>
  </si>
  <si>
    <t>BMEKOALMSL2001-00</t>
  </si>
  <si>
    <t>BMEKOALMSL1003-00</t>
  </si>
  <si>
    <t>BMEKOALMSL3001-00</t>
  </si>
  <si>
    <t>BMEKOKKMSL2001-00</t>
  </si>
  <si>
    <t>BMEKOGJMSJ3B01-00</t>
  </si>
  <si>
    <t>BMEKOVJMSJ3001-00</t>
  </si>
  <si>
    <t>BMEKOGJMSJ3G02-00</t>
  </si>
  <si>
    <t>BMEKOVJMSJ3E02-00</t>
  </si>
  <si>
    <t>BMEKORHMSJ2001-00</t>
  </si>
  <si>
    <t>BMEKORHMSK4E02-00</t>
  </si>
  <si>
    <t>BMEKORHMSJ4001-00</t>
  </si>
  <si>
    <t>BMEKOVJMSJ1001-00</t>
  </si>
  <si>
    <t>BMEKOGJMSJ1001-00</t>
  </si>
  <si>
    <t>BMEKOGJMSJ1B01-00</t>
  </si>
  <si>
    <t>BMEKOALMSL2002-00</t>
  </si>
  <si>
    <t>BMEKOKJMSJ2001-00</t>
  </si>
  <si>
    <t>BMEKORHMSJ1D02-00</t>
  </si>
  <si>
    <t>BMEKORHMSJ2D01-00</t>
  </si>
  <si>
    <t>BMEKORHMSJ2D02-00</t>
  </si>
  <si>
    <t>BMEKORHMSJ3D01-00</t>
  </si>
  <si>
    <t>BMEKORHMSJ3D02-00</t>
  </si>
  <si>
    <t>BMEKOKJMSA3003-00</t>
  </si>
  <si>
    <t>BMEKOKJMSK2E02-00</t>
  </si>
  <si>
    <t>BMEKOKKMSK2C03-00</t>
  </si>
  <si>
    <t>BMEKOALMSL3B01-00</t>
  </si>
  <si>
    <t>BMEKOKKMSM3D02-00</t>
  </si>
  <si>
    <t>BMEKOKKMSM2D01-00</t>
  </si>
  <si>
    <t>BMEKOKKMSM2D02-00</t>
  </si>
  <si>
    <t>BMEKORHMSJ2002-00</t>
  </si>
  <si>
    <t>BMEKOKKMSK1004-00</t>
  </si>
  <si>
    <t>BMEKOGJMSJ2B02-00</t>
  </si>
  <si>
    <t>BMEKOALMSL2003-00</t>
  </si>
  <si>
    <t>BMEKOALMSL2B01-00</t>
  </si>
  <si>
    <t>BMEKOGJMSJ2B01-00</t>
  </si>
  <si>
    <t>BMEKOVJMSJ3E01-00</t>
  </si>
  <si>
    <t>BMEKOGJMSJ3B02-00</t>
  </si>
  <si>
    <t>BMEKOKJMSA2002-00</t>
  </si>
  <si>
    <t>BMEKOALMSL1004-00</t>
  </si>
  <si>
    <t>BMEKOALMSK3A01-00</t>
  </si>
  <si>
    <t>BMEKOVJMSJ3A01-00</t>
  </si>
  <si>
    <t>BMEKOVJMSJ2A02-00</t>
  </si>
  <si>
    <t>BMEKOVJMSJ1A02-00</t>
  </si>
  <si>
    <t>BMEKOVJMSJ2A01-00</t>
  </si>
  <si>
    <t>BMEKOVJMSJ1E02-00</t>
  </si>
  <si>
    <t>BMEKOGJMSA2A01-00</t>
  </si>
  <si>
    <t>BMEKOVJMSJ3A02-00</t>
  </si>
  <si>
    <t>BMEKOVJMSJ1A01-00</t>
  </si>
  <si>
    <t>ajánlott alapozó</t>
  </si>
  <si>
    <t>ajánlott kiegészítő</t>
  </si>
  <si>
    <t>ajánlott összefüggő</t>
  </si>
  <si>
    <t>Artificial intelligence &gt;&gt; Engineering mathematics</t>
  </si>
  <si>
    <t>Az ellátási, értékteremtő láncok és hálózatok felépítése, működése, szereplői. Sales &amp; operations planning. A szortiment analitikai módszerek, az anyagellátásban alkalmazott beszerzési stratégiák. A kereslettervezési folyamat felépítése és sajátosságai. A kereslettervezéshez szükséges bemeneti adatok előkészítése. Az alkalmazható statisztikai előrejelzési modellek identifikálása, az identifikáció előkészítése, identifikációs tesztek. Az egyszerű statisztikai előrejelzési modellek realizációi. A Box-Jenkins-féle statisztikai előrejelzési modellek realizációi. A statisztikai előrejelzési modellek paramétereinek optimalizálása és a predikció. Finomtervezés, a kereslettervezés hatékonyságának mérése. A készletezési rendszerek teljesítményének mérése, a készlettervezés és szabályozás értelmezése. Diszpozíciós megoldások és alapvető készletszabályozási stratégiák. Determinisztikus megközelítés - a készletezéssel kapcsolatos költségek optimalizálása. Determinisztikus EOQ készletezési modellek és variációi. Sztochasztikus megközelítés - költségoptimalizáló készletezési modellek. Sztochasztikus megközelítés - megbízhatósági készletezési modellek.</t>
  </si>
  <si>
    <t>1. képes adott specifikáció alapján biztonsági elemzés végzésére (K2,K4,K6,K10,K11),
2. képes mérnöki rendszerek kockázatelemzésének elvégzésére (K2,K4,K6,K10,K11),
3. képes egy mérnöki rendszer formális modelljének elkészítésére és a modell ellenőrzésére végzésére (K2,K4,K6,K11,K14).</t>
  </si>
  <si>
    <t>1. HF
2. ZH</t>
  </si>
  <si>
    <t>Házi feladat és zárthelyi dolgozat sikeres teljesítése</t>
  </si>
  <si>
    <t>successful completion of the homework and the midterm test</t>
  </si>
  <si>
    <t>Ismételt pótlás keretében a félévközi követelmények pótolhatók.</t>
  </si>
  <si>
    <t>Second retake or delayed completion for the midterm requirements.</t>
  </si>
  <si>
    <t>1. HF
2. SZB</t>
  </si>
  <si>
    <t>1. házi feladat
2. szóbeli beszámoló</t>
  </si>
  <si>
    <t>1. házi feladat
2. zárthelyi dolgozat</t>
  </si>
  <si>
    <t>1. homework
2. midterm test</t>
  </si>
  <si>
    <t>1. homework
2. oral report</t>
  </si>
  <si>
    <t>Házi feladat és szóbeli beszámoló sikeres teljesítése</t>
  </si>
  <si>
    <t>successful completion of the homework and the oral test</t>
  </si>
  <si>
    <t>1. 17%
2. 17%
3. 66%</t>
  </si>
  <si>
    <t>1. t1-3,k1-k5,a1,o1
2. t1-3,k1-k5,a1,o1
3. t1-3,k1-k5,a1,o1</t>
  </si>
  <si>
    <t>A félév során megírt zárthelyi és a két házi feladat értékelése pontozással történik, melyek összege eredményezi a félévi pontszámot.
Az évközi jegy megszerzésének feltételei:
- a gyakorlati órák 70%-án való részvétel;
- mindkét házi feladat be lett adva és el lett fogadva;
- a zárthelyi és házi feladatok pontszámának átlaga elérje a szerezhető összpontszám 40%-át.</t>
  </si>
  <si>
    <t>The midterm test and the two homeworks written during the semester are evaluated by a point system, the sum of which results in the semester points.
The conditions for obtaining a midterm grade:
- attendance of 70% of the practice classes;
- each homework is submitted and accepted;
- the sum of the homeworks and the midterm test points reaches 40% of the total.</t>
  </si>
  <si>
    <t>1. Féléves tervezési feladat
2. Szóbeli beszámoló</t>
  </si>
  <si>
    <t>1. Semester design project
2. Oral report</t>
  </si>
  <si>
    <t>1. TF
2. SZB</t>
  </si>
  <si>
    <t>A tervezési feladat és a szóbeli beszámoló elfogadása.</t>
  </si>
  <si>
    <t>Accepted semester design project and oral report.</t>
  </si>
  <si>
    <t>A tervezési feladat újra leadható és a szóbeli beszámoló megtartható a pótlási héten.</t>
  </si>
  <si>
    <t>Re-submitting a semester design project and retake of oral report during the delayed completion week.</t>
  </si>
  <si>
    <t>1. Zárthelyi dolgozat
2. Szóbeli beszámoló</t>
  </si>
  <si>
    <t>1. Midterm test
2. Oral report</t>
  </si>
  <si>
    <t>1. D
2. SZB</t>
  </si>
  <si>
    <t>1. t1-t5,k1-k2
2. t1-t5,k1-k2,a1-a2,o1</t>
  </si>
  <si>
    <t>A zárthelyi dolgozat sikeres (min. elégséges szintű) megírása és a szóbeli beszámoló megtartása.</t>
  </si>
  <si>
    <t>Passing the midterm test and completing the oral report.</t>
  </si>
  <si>
    <t>0%-49%: elégtelen
50%-61%: elégséges
62-74%: közepes
75%-87%: jó
88%-100%: jeles</t>
  </si>
  <si>
    <t>0%-49%: fail
50%-61%: pass
62-74%: satisfactory
75%-87%: good
88%-100%: excellent</t>
  </si>
  <si>
    <t>A zárthelyi dolgozat és a szóbeli beszámoló egyszer-egyszer pótolható.</t>
  </si>
  <si>
    <t>Both the midterm test and the oral report can be retaken once.</t>
  </si>
  <si>
    <t>1. házi feladat (egy hajó-hidrodinamikai számítási feladat)
2. szóbeli beszámoló</t>
  </si>
  <si>
    <t>1. homework (preparing a ship hydrodynamic calculation)
2. oral report</t>
  </si>
  <si>
    <t>1. F1
2. SZB</t>
  </si>
  <si>
    <t>1. 80%
2. 20%</t>
  </si>
  <si>
    <t>1. t1-3,k1-2,a1-2,o1-2
2. t1-2</t>
  </si>
  <si>
    <t>a feladat határidőre történő ill. gyakorlati foglalkozáson való beadása, valamint a szóbeli beszámoló teljesítése</t>
  </si>
  <si>
    <t>submission of assignment on time or on lessons, and completion of oral report</t>
  </si>
  <si>
    <t>1. házi feladat (egy adott célra tervezendő vitorlás vagy motoros kishajó ajánlati tervének elkészítése)
2. szóbeli beszámoló</t>
  </si>
  <si>
    <t>1.  homework (preparing a tender design for a sailing or motor craft for a given scope)
2.  oral report</t>
  </si>
  <si>
    <t>1. t1-2,k1-2,a1-2,o1-2
2. t1-2</t>
  </si>
  <si>
    <t>1. 55%
2. 15%
3. 15%
4. 15%</t>
  </si>
  <si>
    <t>1. t1,k1,k2,o1,o2
2. t2,t3,k2,k3,a1,o1
3. t2,t3,k2,k3,a1,o1
4. t2,t3,k2,k3,a1,o1</t>
  </si>
  <si>
    <t>1. zárthelyi dolgozat
2. házi feladat
3. prezentáció</t>
  </si>
  <si>
    <t>1. Midterm test
2. Assignment 
3. Presentation</t>
  </si>
  <si>
    <t>1. ZH
2. F1
3. P</t>
  </si>
  <si>
    <t>1. 25%
2. 50%
3. 25%</t>
  </si>
  <si>
    <t>1. t1,t2,t3,a1
2. t4,t5,t6,k1,k2,k3,a2,o2
3. t6,o1</t>
  </si>
  <si>
    <t>A zárthelyi dolgozat sikeres (min. 50%) teljesítése és a prezentáció megtartása.</t>
  </si>
  <si>
    <t>Successful completion of the midterm test (min. 50%) and doing the presentation.</t>
  </si>
  <si>
    <t>A zárthelyi dolgozat és a prezentáció külön pótolható és ismételt pótlására is van lehetőség.</t>
  </si>
  <si>
    <t>The midterm test and the presentation can be retaken, and it can be made up in the framework of repeated replacement, as well.</t>
  </si>
  <si>
    <t>1. Házi feladat 1.
2. Házi feladat 2.
3. Szóbeli beszámoló</t>
  </si>
  <si>
    <t>1. Homework 1.
2. Homework 2.
3. Oral report</t>
  </si>
  <si>
    <t>1. HF1
2. HF2
3. SZB</t>
  </si>
  <si>
    <t>1. t1,k1,a1,o1
2. t1,k1,a1,o1
3. t1,k1</t>
  </si>
  <si>
    <t>A tárgy teljesítésének feltétele a házi feladatok határidőre megfelelő színvonalú elkészítése és leadása, valamint a szóbeli beszámoló megtartása.</t>
  </si>
  <si>
    <t>Completion of the course is conditional on the completion and submission of homework assignments to the required standard by the deadline, furthemore completing the oral report.</t>
  </si>
  <si>
    <t>0-&lt;50%: fail (1),
50-&lt;62%: pass (2),
62-&lt;75%: satisfactory (3),
75-&lt;87%: good (4),
87-100%: excellent (5).</t>
  </si>
  <si>
    <t>A házifeladatok pótlási hétig elkészíthetők, a szóbeli beszámoló megtartható.</t>
  </si>
  <si>
    <t>Homework and oral report can be done up to the delayed completion week.</t>
  </si>
  <si>
    <t>1. zárthelyi dolgozat
2. mérési feladatok és jegyzőkönyvek
3. szóbeli beszámoló</t>
  </si>
  <si>
    <t>1. Midterm test
2. Measured data collection and recording
3. Oral report</t>
  </si>
  <si>
    <t>1. ZH
2. LAB
3. SZB</t>
  </si>
  <si>
    <t>1. 0%
2. 15%
3. 85%</t>
  </si>
  <si>
    <t>1. t1,k1
2. k1,a1,o1
3. t1,k1,a1,o1</t>
  </si>
  <si>
    <t>A zárthelyi dolgozat legalább elégséges teljesítése és mérési feladatok, jegyzőkönyvek elkészítése, továbbá szóbeli beszámoló.</t>
  </si>
  <si>
    <t>Passing the midterm test and competent execution of measurement assignments with full documentation of records, furthermore completing the oral report.</t>
  </si>
  <si>
    <t>A zárthelyi dolgozat két alkalommal pótolható, a feladat pótleadására és a szóbeli pótbeszámolóra a pótlási héten van lehetőség.</t>
  </si>
  <si>
    <t>The midterm exam can be substituted twice, the supplementation of the written work and the oral report is possible during the delayed completion week.</t>
  </si>
  <si>
    <t>Bevezetés a mérnöki tervezés fázisaiba. Tervezési módszerek (pl.: V módszer), mérnöki szemlélet kialakítása. Modellezés: 2D-s és 3D-s modellek alkalmazása. 3D-s modellépítés lépései; alkatrész, lemezalkatrész, rész összeállítás, összeállítási modellek.</t>
  </si>
  <si>
    <t>1. felismeri és azonosít mérnöki problémát, javaslatot tesz (konstrukcióra), műszaki terv dokumentációval megvalósíthatóságot bemutat.</t>
  </si>
  <si>
    <t>1. önállóan és önkritikusan végez munkát, betartja a tervezési követelményeket, hiteles műszaki tervdokumentációt készít, felelősséget vállal saját munkájáért.</t>
  </si>
  <si>
    <t>A tantárgy célja a mérnöki gyakorlatban használt numerikus fogalmak és eljárások, valamint a számítógépes programok megismerése, valamint ezen eszközök hatékony alkalmazása a gyakorlati problémák megoldására.</t>
  </si>
  <si>
    <t>The aim of the is understanding and applying numerical methods and their computational implementations in engineering practice.</t>
  </si>
  <si>
    <t xml:space="preserve">Lineáris algebrai egyenletrendszerek direkt és iterációs megoldási módszerei. Normák, kondíciószám. Kezdetiérték-feladatok numerikus megoldási módszerei. Runge-Kutta-módszerek. </t>
  </si>
  <si>
    <t xml:space="preserve">Numerical solutions of system of linear algebraic equations. Norms, condition number. Numerical solutions of initial value problems. Runge-Kutta-methods. </t>
  </si>
  <si>
    <t>1. Törekszik a széles körű, átfogó műveltség elsajátítására. (A8)</t>
  </si>
  <si>
    <t>1. Érti és alkalmazza a műszaki szakterület műveléséhez szükséges, a járműmérnöki szakmához kötött általános és specifikus matematikai, természet- és társadalomtudományi elveket, szabályokat, összefüggéseket, eljárásokat. (T1,T4,T11)</t>
  </si>
  <si>
    <t>1. Műszaki szakterületen felmerülő problémák megoldásában képes alkalmazni a megszerzett általános és specifikus matematikai, természet- és társadalomtudományi elveket, szabályokat, összefüggéseket, eljárásokat. (K1,K3)</t>
  </si>
  <si>
    <t>1. Understands and applies the general and specific mathematical, natural and social science principles, rules, contexts and procedures relevant to the profession of automotive engineer, as well as to the technical field of engineering (T1,T4,T11)</t>
  </si>
  <si>
    <t>1. Is able to apply the acquired general and specific mathematical, natural and social science principles, rules, contexts and procedures in solving problems in the field of engineering (K1,K3)</t>
  </si>
  <si>
    <t>1. Strives for broad, comprehensive literacy (A8)</t>
  </si>
  <si>
    <t>1. Takes initiative in solving professional problems and independently selects and applies relevant problem-solving methods (O1)</t>
  </si>
  <si>
    <t>slides</t>
  </si>
  <si>
    <t>1. 1. Zh
2. 2. Zh</t>
  </si>
  <si>
    <t>Jeles 85-100%
Jó 70-84%
Közepes 55-69%
Elégséges 40-54%
Elégtelen 0-39%</t>
  </si>
  <si>
    <t>Excellent 85-100%
Good 70-84%
Satisfactory 55-69%
Pass 40-54%
Fail 0-39%</t>
  </si>
  <si>
    <t>a zárthelyi dolgozatok ismételten pótolhatók</t>
  </si>
  <si>
    <t>midterm tests' retakes can be repeated</t>
  </si>
  <si>
    <t>BMEVIIIMA19</t>
  </si>
  <si>
    <t>BMEVIAUMSXA018-00</t>
  </si>
  <si>
    <t>BMEVIAUMSXA000-00</t>
  </si>
  <si>
    <t>High-performance embedded computing</t>
  </si>
  <si>
    <t>BMETEKTMsKETKK-00</t>
  </si>
  <si>
    <t>The demand for processing image-based information has been rapidly increasing over the past decades. Examples include industrial quality control, the gaming and entertainment industry, modern imaging diagnostic tools, and more recently, the development of autonomous vehicles and the fight against terrorism. The aim of the course is to familiarize students with the theory and practice of computer-based image processing, object recognition, and comparative analysis. Based on what they learn in the course, students will be able to apply the fundamentals of machine vision (such as image capture, storage, and processing), as well as solve more complex image processing tasks and carry out development work</t>
  </si>
  <si>
    <t>1. Introduction, basic tasks and challenges of computer vision, semantic gap. Fundamentals of image sensing, human vision, photodiode, CCD, CMOS, color vision. Sources of image noise and defects, blurriness, focus, image storage techniques. Role of color components, color spaces. Image enhancement techniques, intensity transformations, histograms, histogram transformations.
2. Filtering in the image domain, convolution, smoothing, sharpening, and edge detection filters, nonlinear filters. Edge detection, Canny algorithm. Image arithmetic, interpolation techniques, fittings.
3. Image processing in the frequency domain, 2D Fourier transform, analysis of image spectrum. Filtering in the frequency domain, properties of ideal and other filters. Classification based on spectrum, analysis of periodic noise. DCT, JPEG compression, Wiener deconvolution.
4. Types and extraction of image features. Template matching, similarity metrics. Corner detection, local structure matrix, KLT, Harris. Invariances to transformations, SIFT, ORB. Classification methods: Haar features, Viola-Jones, Bag of Visual Words, Deformable Parts. Tracking solutions: Pixel-based tracking, Optical Flow, LK and Farneback methods. Iterative and pyramid optical flow. Application of HMM and Kalman Filter, object matching based on affinity.
5. (Listed twice as 6 in original) Categorization of segmentation methods. Intensity-based segmentation, thresholding, histogram-based methods. Clustering techniques: k-Means, MoG, Mean-shift. Region growing, Split &amp; Merge, SRM. Watershed, graph cuts, motion segmentation.
6. Processing of binary images, basic morphological operations, opening, closing, contour detection. Distance and adjacency, Jordan property. Skeletonization. Binary object descriptors: Euler number, fingerprint, position, orientation. Object counting and labeling. Hough transform.
7. Basics of machine learning, structure of learning systems, types of learning. Examples of learning systems, kNN. Neural networks, fundamental learning challenges, overfitting, data quality. Steps of supervised learning. Perceptron model, decision function. Error functions, gradient method, higher-order methods. MLP and backpropagation.
8. Structure of convolutional networks. Well-known architectures: VGG, Inception, ResNet, DenseNet, EfficientNet. Neural network visualization, adversarial attacks.
9. Deep learning in practice, ensuring convergence, avoiding overfitting. Hyperparameter search, model compression, pruning and ensembles.
10. Detection architectures: R-CNN variants, YOLO. Key metrics and databases, anchor-based and anchor-free solutions. Mask and other R-CNN extensions. Segmentation methods: U-Net, upscaling techniques. ASPP and CRF extensions.
11. Video processing, levels of fusion, 3D convolution. Recurrent architectures: RNN, BPTT, vanishing gradients. LSTM and GRU, soft attention mechanisms. Self-attention and vision transformer solutions.
12. Basics of projective geometry, types of transformations and their properties. Imaging geometry, pinhole camera model, extrinsic and intrinsic parameters. Camera calibration methods: 3D marker-based and chessboard-based solutions, self-calibration.
13. Stereo setup, epipolar geometry, essential and fundamental matrix. Stereo calibration, rectification. Concept of disparity and methods for its determination: BM, SGBM, BP. 3D reconstruction and its invariances, practical applications. SLAM and SfM, multi-view reconstruction.</t>
  </si>
  <si>
    <t>1. ismeri a képérzékelés és a képalkotás matematikai és fizikai leíró elméleteit, és gyakorlati megvalósításait, (T1,T5)
2. ismeri a képleírás eszközeit, a képi részletek geometriai leírásának módszereit, (T12)
3. ismeri az alapvető képfeldolgozási algoritmusokat,  (T12)
4. ismeri a képszűrési technológiákat, a szegmentációs és objektumfelismerési módszereket (T11)</t>
  </si>
  <si>
    <t>1. Lecture notes and presentation
2. John C. Russ, The Image Processing Handbook, CRC Press, 2017, https://doi.org/10.1201/b18983
3. Ian Goodfellow and Yoshua Bengio and Aaron Courville, Deep Learning, MIT Press, 2016, https://www.deeplearningbook.org/</t>
  </si>
  <si>
    <t>Dr. Nagy Ákos</t>
  </si>
  <si>
    <t>nagy.akos@aut.bme.hu</t>
  </si>
  <si>
    <t>Dr. Nagy Ákos, Dr. Kiss Domokos, Kovács Viktor</t>
  </si>
  <si>
    <t>The course aims to provide a broad understanding of the architectures and building blocks of high-performance embedded computer systems. After analyzing traditional architectures, it presents modern solutions designed to increase performance, which include various options for parallelizing execution. It also discusses the characteristics of special architectures (e.g. GPGPU, FPGA) and compares them with each other. Students of the course become familiar with methods for increasing performance and reducing consumption. They deal in detail with the characteristics and operation of the bus systems (UART, I2C, SPI, CAN, USB) connecting parts of the control system, as well as the on-chip communication systems of SoC devices.</t>
  </si>
  <si>
    <t>1. Review of basic concepts of computer architectures: instruction set architecture and microarchitecture, CISC and RISC processors.
2. Concept of processor performance, Iron Law of Processor Performance. Performance measurement and possibilities of increasing performance. Amdahl's law.
3. Fundamentals of pipelining. Ordinary and superscalar instruction pipeline. Interaction of instructions: RAW, WAW, WAR and control dependencies and their elimination, operand forwarding, register renaming, branch prediction.
4. Types of superscalar organization: uniform, diversified and dynamic pipelines. Structure and operation of VLIW processors. Support of thread-level parallelism in microprocessors, temporal and simultaneous multithreading. Physical and logical processor cores.
5. History of graphics processors, development, relationship between CPU and GPU, architectural support for 3D graphics tasks (rasterization, ray tracing), graphics pipeline. GPU memories, major GPU architectures. Non-graphics applications of GPUs, universal shaders.
6. Features of AMD TeraScale and AMD GCN architectures. Programming GPUs, vertex and pixel shaders, compute shaders, OpenCL, CUDA. Architectural support for the application of neural networks.
7. General features of the System-on-Chip (SoC) systems. Historical overview, System-on-Chip (SoC), Network-on-Chip (NoC), System-in-Package (SiP), Intellectual property (IP). RTL and HDL description. Overview of the Verilog language. FPGA-based SoC systems. Introduction to Xilinx 7th generation FPGA family.
8. FPGA development process. CPU basic peripherals: Timer, PWM, Incremental encoders.
9. CPU basic peripherals #2: GPIO, ADC.
10. Serial communication interfaces: I2C, SPI, UART
11. General characteristics of external interfaces. Overview of mechanical, electrical, logical characteristics. CAN interface.
12. Universal Serial Bus (USB). General characteristics and system architecture. Electrical and logical characteristics. Thunderbolt interface. Software properties and requirements: USB classes and descriptors, libusb. 
13. Soft and Hard CPU cores, Xilinx MicroBlaze Soft CPU, Xilinx Zynq SoC. On-chip communication buses. Itroduction to the ARM AMBA bus family: APB, AHB and AXI buses, AXI4-Stream and AXI4-Lite solutions.</t>
  </si>
  <si>
    <t>The theoretical material presented in the lectures is deepened in the form of examples and case studies:
1. Examination of the operation of instruction pipelines on the example of a typical five-phase RISC pipeline
2. Practical impact of dependencies in the superscalar pipeline. Case study: implementation of dynamic instruction pipeline and simultaneous multithreading in Intel's modern superscalar microarchitectures.
3. Examination of OpenCL host and kernel codes
4. Practical problems and solutions of serial communication. Message Authentication Code (MAC) generation. Message framing.
5. FPGA development process. Xilinx Vivado IDE, IP-based design approach.
6. Xilinx Zynq PSoC case study: camera interface, different options for implementing image processing.
7. Nvidia Jetson case study: general introduction. Neural network inference capability. Image processing examples.</t>
  </si>
  <si>
    <t>The presentation slides are shared with the students attending the course. These contain all the material needed to prepare for the tests.
Further literature:
Nicholas Carter: Schaum’s Outline of Computer Architecture. McGraw-Hill, 2002. ISBN 0-07-136207-X
Kai Hwang: Advanced Computer Architecture. Parallelism, Scalability, Programmability. McGraw-Hill, 1993. ISBN 0-07-031622-8
J. P. Shen, M. H. Lipasti: Modern Processor Design: Fundamentals of Superscalar Processors. Waveland Press, 2013. ISBN 9781478610762
M. Paolo: Scalable System-on-Chip Design, Columbia University, 2017.
S. Pasricha és N. Dutt: On-Chip Communication Architectures (System on Chip Interconnect), Morgan Kaufmann, 2008.
Gál T.: Interfésztechnikák. SZAK Kiadó, 2010. (Hungarian)
Gál T., Tevesz G., Kiss D., Nagy Á., Kovács V.: Nagyteljesítményű mikrokontrollerek és interfészek (Electronics textbook – in Hungarian). BME AUT, 2025</t>
  </si>
  <si>
    <t>Upon request, appointed with the lecturer.</t>
  </si>
  <si>
    <t>A comprehensive and detailed overview of knowledge is measured once during the lecture term with an in-class term test. The condition for obtaining the signature is to attend at the in-class term test and have at least pass (minimum 40%) result. The condition for being admitted to the exam is the presence of the signature.</t>
  </si>
  <si>
    <t>The midterm test can be repeated once during the semester and once during the repeat period in accordance with the Code of Studies and Exams (CoS). The possibility of a second replacement can only be provided in justified cases, after individual consultation.</t>
  </si>
  <si>
    <t>Dr. Hideg Attila</t>
  </si>
  <si>
    <t>hideg.attila@aut.bme.hu</t>
  </si>
  <si>
    <t>Dr. Lengyel László, Kövesdán Gábor, Albert István</t>
  </si>
  <si>
    <t xml:space="preserve">The goal of this course is to teach the software development methodologies, their application possibilities and conditions, practices and tools required and preferred for the design and development of methods. Students become practiced in treating issues of common software architectures and software systems, furthermore, they will have a good knowledge related to software development methods. The course discusses the software development methodologies, the methods and techniques supporting methodologies and development processes, furthermore,  practices, architectural requirements and solutions related to software systems. </t>
  </si>
  <si>
    <t>1. Unit testing in practice: creating simple unit tests, application testing, mocking, error handling.
2. Source code management methods 1: Microsoft Team Foundation Server, GIT, check-in / check-out, pull / push, merge, branching, offline repository management.
3. Source code management methods 2: build automation, continuous integration, automated unit tests start, configuration-release devices, metrics.
4. Specification and design: developing practical examples (SSADM), CMMI in practice, requirements analysis, business analysis.
5. Agile Planning: practical examples of vision, release planning, iteration planning.
6. Agile tools: common agile practices (test driven development, continuous integration, refactoring).
7. Project management tools in practice: planning, resource management, scrum meetings, sprints, product backlog.</t>
  </si>
  <si>
    <t>Arranged on demand by the lecturer or instructor.</t>
  </si>
  <si>
    <t>The condition for obtaining the signature is the acceptable (at least sufficient) solution of the mid-term exam. The condition for admission to the exam is the existence of a signature.</t>
  </si>
  <si>
    <t>The midterm test can be repeated during the repeat period in accordance with the Code of Studies and Exams.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</si>
</sst>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00"/>
  </numFmts>
  <fonts count="43">
    <font>
      <sz val="11"/>
      <color theme="1"/>
      <name val="Calibri"/>
      <family val="2"/>
      <charset val="238"/>
      <scheme val="minor"/>
    </font>
    <font>
      <sz val="11"/>
      <color theme="1"/>
      <name val="Arial Narrow"/>
      <family val="2"/>
      <charset val="238"/>
    </font>
    <font>
      <sz val="11"/>
      <name val="Arial Narrow"/>
      <family val="2"/>
      <charset val="238"/>
    </font>
    <font>
      <b/>
      <sz val="11"/>
      <color theme="1"/>
      <name val="Arial Narrow"/>
      <family val="2"/>
      <charset val="238"/>
    </font>
    <font>
      <sz val="11"/>
      <color theme="1"/>
      <name val="Courier New"/>
      <family val="3"/>
      <charset val="238"/>
    </font>
    <font>
      <b/>
      <sz val="11"/>
      <color theme="1"/>
      <name val="Courier New"/>
      <family val="3"/>
      <charset val="238"/>
    </font>
    <font>
      <i/>
      <sz val="11"/>
      <name val="Arial Narrow"/>
      <family val="2"/>
      <charset val="238"/>
    </font>
    <font>
      <sz val="11"/>
      <name val="Courier New"/>
      <family val="3"/>
      <charset val="238"/>
    </font>
    <font>
      <sz val="11"/>
      <name val="Calibri"/>
      <family val="2"/>
      <charset val="238"/>
      <scheme val="minor"/>
    </font>
    <font>
      <sz val="9"/>
      <color indexed="81"/>
      <name val="Tahoma"/>
      <family val="2"/>
      <charset val="238"/>
    </font>
    <font>
      <b/>
      <sz val="9"/>
      <color indexed="81"/>
      <name val="Tahoma"/>
      <family val="2"/>
      <charset val="238"/>
    </font>
    <font>
      <u/>
      <sz val="11"/>
      <color theme="10"/>
      <name val="Calibri"/>
      <family val="2"/>
      <charset val="238"/>
      <scheme val="minor"/>
    </font>
    <font>
      <b/>
      <sz val="11"/>
      <color theme="1"/>
      <name val="Calibri"/>
      <family val="2"/>
      <charset val="238"/>
      <scheme val="minor"/>
    </font>
    <font>
      <sz val="11"/>
      <color rgb="FF333333"/>
      <name val="Calibri"/>
      <family val="2"/>
      <charset val="238"/>
      <scheme val="minor"/>
    </font>
    <font>
      <b/>
      <sz val="11"/>
      <color rgb="FFFF0000"/>
      <name val="Arial Narrow"/>
      <family val="2"/>
      <charset val="238"/>
    </font>
    <font>
      <b/>
      <i/>
      <sz val="11"/>
      <color theme="1"/>
      <name val="Calibri"/>
      <family val="2"/>
      <charset val="238"/>
      <scheme val="minor"/>
    </font>
    <font>
      <i/>
      <sz val="11"/>
      <color theme="1"/>
      <name val="Calibri"/>
      <family val="2"/>
      <charset val="238"/>
      <scheme val="minor"/>
    </font>
    <font>
      <b/>
      <i/>
      <sz val="11"/>
      <color rgb="FFFF0000"/>
      <name val="Calibri"/>
      <family val="2"/>
      <charset val="238"/>
      <scheme val="minor"/>
    </font>
    <font>
      <b/>
      <sz val="11"/>
      <name val="Calibri"/>
      <family val="2"/>
      <charset val="238"/>
      <scheme val="minor"/>
    </font>
    <font>
      <b/>
      <i/>
      <sz val="11"/>
      <name val="Calibri"/>
      <family val="2"/>
      <charset val="238"/>
      <scheme val="minor"/>
    </font>
    <font>
      <sz val="11"/>
      <color rgb="FFFF0000"/>
      <name val="Calibri"/>
      <family val="2"/>
      <charset val="238"/>
      <scheme val="minor"/>
    </font>
    <font>
      <b/>
      <sz val="11"/>
      <color rgb="FFFF0000"/>
      <name val="Calibri"/>
      <family val="2"/>
      <charset val="238"/>
      <scheme val="minor"/>
    </font>
    <font>
      <sz val="12"/>
      <color theme="1"/>
      <name val="Arial Narrow"/>
      <family val="2"/>
      <charset val="238"/>
    </font>
    <font>
      <sz val="11"/>
      <color rgb="FFFF0000"/>
      <name val="Arial Narrow"/>
      <family val="2"/>
      <charset val="238"/>
    </font>
    <font>
      <sz val="10.5"/>
      <name val="Arial Narrow"/>
      <family val="2"/>
      <charset val="238"/>
    </font>
    <font>
      <b/>
      <sz val="18"/>
      <name val="Arial Narrow"/>
      <family val="2"/>
      <charset val="238"/>
    </font>
    <font>
      <sz val="18"/>
      <name val="Arial Narrow"/>
      <family val="2"/>
      <charset val="238"/>
    </font>
    <font>
      <b/>
      <sz val="11"/>
      <name val="Arial Narrow"/>
      <family val="2"/>
      <charset val="238"/>
    </font>
    <font>
      <sz val="18"/>
      <color theme="1"/>
      <name val="Calibri"/>
      <family val="2"/>
      <charset val="238"/>
      <scheme val="minor"/>
    </font>
    <font>
      <b/>
      <sz val="18"/>
      <color theme="1"/>
      <name val="Calibri"/>
      <family val="2"/>
      <charset val="238"/>
      <scheme val="minor"/>
    </font>
    <font>
      <sz val="9"/>
      <color theme="1"/>
      <name val="Calibri"/>
      <family val="2"/>
      <charset val="238"/>
      <scheme val="minor"/>
    </font>
    <font>
      <b/>
      <sz val="11"/>
      <color theme="1"/>
      <name val="Calibri"/>
      <family val="2"/>
      <scheme val="minor"/>
    </font>
    <font>
      <sz val="8"/>
      <color theme="1"/>
      <name val="Calibri"/>
      <family val="2"/>
      <charset val="238"/>
      <scheme val="minor"/>
    </font>
    <font>
      <sz val="11"/>
      <color rgb="FF242424"/>
      <name val="Aptos Narrow"/>
      <charset val="1"/>
    </font>
    <font>
      <sz val="10"/>
      <color rgb="FF000000"/>
      <name val="Arial Narrow"/>
      <family val="2"/>
      <charset val="238"/>
    </font>
    <font>
      <sz val="10"/>
      <color theme="1"/>
      <name val="Arial Narrow"/>
      <family val="2"/>
      <charset val="238"/>
    </font>
    <font>
      <sz val="10"/>
      <color theme="1"/>
      <name val="Calibri"/>
      <family val="2"/>
      <charset val="238"/>
    </font>
    <font>
      <sz val="11"/>
      <color rgb="FF000000"/>
      <name val="Arial Narrow"/>
      <family val="2"/>
      <charset val="238"/>
    </font>
    <font>
      <sz val="11"/>
      <name val="Arial Narrow"/>
      <family val="2"/>
      <charset val="238"/>
    </font>
    <font>
      <sz val="11"/>
      <color theme="1"/>
      <name val="Aptos"/>
      <family val="2"/>
      <charset val="1"/>
    </font>
    <font>
      <u/>
      <sz val="11"/>
      <color theme="10"/>
      <name val="Arial Narrow"/>
      <family val="2"/>
      <charset val="238"/>
    </font>
    <font>
      <sz val="11"/>
      <color theme="1"/>
      <name val="Calibri"/>
      <family val="2"/>
      <charset val="238"/>
      <scheme val="minor"/>
    </font>
    <font>
      <sz val="11"/>
      <color rgb="FF002060"/>
      <name val="Arial Narrow"/>
      <family val="2"/>
      <charset val="238"/>
    </font>
  </fonts>
  <fills count="23">
    <fill>
      <patternFill patternType="none"/>
    </fill>
    <fill>
      <patternFill patternType="gray125"/>
    </fill>
    <fill>
      <patternFill patternType="solid">
        <fgColor rgb="FF92D050"/>
        <bgColor indexed="64"/>
      </patternFill>
    </fill>
    <fill>
      <patternFill patternType="solid">
        <fgColor rgb="FFFFFF00"/>
        <bgColor indexed="64"/>
      </patternFill>
    </fill>
    <fill>
      <patternFill patternType="solid">
        <fgColor theme="7" tint="0.79998168889431442"/>
        <bgColor indexed="64"/>
      </patternFill>
    </fill>
    <fill>
      <patternFill patternType="solid">
        <fgColor theme="5" tint="-0.249977111117893"/>
        <bgColor indexed="64"/>
      </patternFill>
    </fill>
    <fill>
      <patternFill patternType="solid">
        <fgColor rgb="FF70AD47"/>
        <bgColor indexed="64"/>
      </patternFill>
    </fill>
    <fill>
      <patternFill patternType="solid">
        <fgColor rgb="FFCF9F6F"/>
        <bgColor indexed="64"/>
      </patternFill>
    </fill>
    <fill>
      <patternFill patternType="solid">
        <fgColor theme="9" tint="0.59999389629810485"/>
        <bgColor indexed="64"/>
      </patternFill>
    </fill>
    <fill>
      <patternFill patternType="solid">
        <fgColor theme="4" tint="0.39997558519241921"/>
        <bgColor indexed="64"/>
      </patternFill>
    </fill>
    <fill>
      <patternFill patternType="solid">
        <fgColor rgb="FF65D7FF"/>
        <bgColor indexed="64"/>
      </patternFill>
    </fill>
    <fill>
      <patternFill patternType="solid">
        <fgColor rgb="FFFFFF99"/>
        <bgColor indexed="64"/>
      </patternFill>
    </fill>
    <fill>
      <patternFill patternType="solid">
        <fgColor theme="2" tint="-0.249977111117893"/>
        <bgColor indexed="64"/>
      </patternFill>
    </fill>
    <fill>
      <patternFill patternType="solid">
        <fgColor rgb="FFD9D9D9"/>
        <bgColor indexed="64"/>
      </patternFill>
    </fill>
    <fill>
      <patternFill patternType="solid">
        <fgColor rgb="FFFAFD8D"/>
        <bgColor rgb="FF000000"/>
      </patternFill>
    </fill>
    <fill>
      <patternFill patternType="solid">
        <fgColor rgb="FFC6E0B4"/>
        <bgColor indexed="64"/>
      </patternFill>
    </fill>
    <fill>
      <patternFill patternType="solid">
        <fgColor theme="9" tint="0.39997558519241921"/>
        <bgColor indexed="64"/>
      </patternFill>
    </fill>
    <fill>
      <patternFill patternType="solid">
        <fgColor rgb="FFFAFD8D"/>
        <bgColor indexed="64"/>
      </patternFill>
    </fill>
    <fill>
      <patternFill patternType="solid">
        <fgColor rgb="FF9BC2E6"/>
        <bgColor indexed="64"/>
      </patternFill>
    </fill>
    <fill>
      <patternFill patternType="solid">
        <fgColor rgb="FFFFFF66"/>
        <bgColor indexed="64"/>
      </patternFill>
    </fill>
    <fill>
      <patternFill patternType="solid">
        <fgColor theme="0"/>
        <bgColor indexed="64"/>
      </patternFill>
    </fill>
    <fill>
      <patternFill patternType="solid">
        <fgColor rgb="FFFFC000"/>
        <bgColor indexed="64"/>
      </patternFill>
    </fill>
    <fill>
      <patternFill patternType="solid">
        <fgColor rgb="FFFFC000"/>
        <bgColor rgb="FFFFFF66"/>
      </patternFill>
    </fill>
  </fills>
  <borders count="28">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style="thin">
        <color indexed="64"/>
      </left>
      <right/>
      <top/>
      <bottom/>
      <diagonal/>
    </border>
    <border>
      <left style="medium">
        <color auto="1"/>
      </left>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4">
    <xf numFmtId="0" fontId="0" fillId="0" borderId="0"/>
    <xf numFmtId="0" fontId="11" fillId="0" borderId="0" applyNumberFormat="0" applyFill="0" applyBorder="0" applyAlignment="0" applyProtection="0"/>
    <xf numFmtId="0" fontId="11" fillId="0" borderId="0" applyNumberFormat="0" applyFill="0" applyBorder="0" applyAlignment="0" applyProtection="0"/>
    <xf numFmtId="9" fontId="41" fillId="0" borderId="0" applyFont="0" applyFill="0" applyBorder="0" applyAlignment="0" applyProtection="0"/>
  </cellStyleXfs>
  <cellXfs count="588">
    <xf numFmtId="0" fontId="0" fillId="0" borderId="0" xfId="0"/>
    <xf numFmtId="0" fontId="1" fillId="0" borderId="0" xfId="0" applyFont="1"/>
    <xf numFmtId="0" fontId="2" fillId="0" borderId="0" xfId="0" applyFont="1"/>
    <xf numFmtId="0" fontId="1" fillId="0" borderId="0" xfId="0" applyFont="1" applyAlignment="1">
      <alignment horizontal="center"/>
    </xf>
    <xf numFmtId="0" fontId="3" fillId="0" borderId="0" xfId="0" applyFont="1"/>
    <xf numFmtId="0" fontId="3" fillId="0" borderId="0" xfId="0" applyFont="1" applyAlignment="1">
      <alignment horizontal="center"/>
    </xf>
    <xf numFmtId="0" fontId="3" fillId="0" borderId="4" xfId="0" applyFont="1" applyBorder="1"/>
    <xf numFmtId="0" fontId="3" fillId="0" borderId="4" xfId="0" applyFont="1" applyBorder="1" applyAlignment="1">
      <alignment horizontal="center"/>
    </xf>
    <xf numFmtId="0" fontId="4" fillId="0" borderId="0" xfId="0" applyFont="1"/>
    <xf numFmtId="0" fontId="5" fillId="0" borderId="4" xfId="0" applyFont="1" applyBorder="1"/>
    <xf numFmtId="0" fontId="3" fillId="2" borderId="0" xfId="0" applyFont="1" applyFill="1" applyAlignment="1">
      <alignment vertical="top"/>
    </xf>
    <xf numFmtId="0" fontId="3" fillId="2" borderId="4" xfId="0" applyFont="1" applyFill="1" applyBorder="1" applyAlignment="1">
      <alignment vertical="top" wrapText="1"/>
    </xf>
    <xf numFmtId="0" fontId="3" fillId="2" borderId="0" xfId="0" applyFont="1" applyFill="1"/>
    <xf numFmtId="0" fontId="3" fillId="2" borderId="7" xfId="0" applyFont="1" applyFill="1" applyBorder="1"/>
    <xf numFmtId="0" fontId="3" fillId="2" borderId="6" xfId="0" applyFont="1" applyFill="1" applyBorder="1"/>
    <xf numFmtId="0" fontId="5" fillId="2" borderId="7" xfId="0" applyFont="1" applyFill="1" applyBorder="1"/>
    <xf numFmtId="0" fontId="2" fillId="0" borderId="0" xfId="0" applyFont="1" applyFill="1"/>
    <xf numFmtId="0" fontId="2" fillId="0" borderId="4" xfId="0" applyFont="1" applyFill="1" applyBorder="1"/>
    <xf numFmtId="0" fontId="2" fillId="0" borderId="0" xfId="0" applyFont="1" applyFill="1" applyAlignment="1">
      <alignment horizontal="center"/>
    </xf>
    <xf numFmtId="0" fontId="2" fillId="0" borderId="4" xfId="0" applyFont="1" applyFill="1" applyBorder="1" applyAlignment="1">
      <alignment horizontal="center"/>
    </xf>
    <xf numFmtId="0" fontId="2" fillId="0" borderId="8" xfId="0" applyFont="1" applyFill="1" applyBorder="1"/>
    <xf numFmtId="0" fontId="2" fillId="0" borderId="0" xfId="0" applyFont="1" applyFill="1" applyAlignment="1"/>
    <xf numFmtId="0" fontId="2" fillId="0" borderId="14" xfId="0" applyFont="1" applyFill="1" applyBorder="1" applyAlignment="1">
      <alignment horizontal="center"/>
    </xf>
    <xf numFmtId="0" fontId="6" fillId="0" borderId="0" xfId="0" applyFont="1" applyFill="1"/>
    <xf numFmtId="0" fontId="2" fillId="0" borderId="0" xfId="0" applyFont="1" applyFill="1" applyAlignment="1">
      <alignment wrapText="1"/>
    </xf>
    <xf numFmtId="0" fontId="2" fillId="0" borderId="4" xfId="0" applyFont="1" applyFill="1" applyBorder="1" applyAlignment="1"/>
    <xf numFmtId="0" fontId="2" fillId="0" borderId="8" xfId="0" applyFont="1" applyFill="1" applyBorder="1" applyAlignment="1"/>
    <xf numFmtId="0" fontId="2" fillId="0" borderId="0" xfId="0" applyFont="1" applyFill="1" applyBorder="1" applyAlignment="1"/>
    <xf numFmtId="0" fontId="7" fillId="0" borderId="4" xfId="0" applyFont="1" applyFill="1" applyBorder="1"/>
    <xf numFmtId="0" fontId="2" fillId="0" borderId="0" xfId="0" applyFont="1" applyFill="1" applyAlignment="1">
      <alignment vertical="top"/>
    </xf>
    <xf numFmtId="0" fontId="8" fillId="0" borderId="0" xfId="0" applyFont="1" applyFill="1"/>
    <xf numFmtId="0" fontId="2" fillId="0" borderId="0" xfId="0" applyFont="1" applyFill="1" applyBorder="1"/>
    <xf numFmtId="0" fontId="2" fillId="0" borderId="14" xfId="0" applyFont="1" applyFill="1" applyBorder="1"/>
    <xf numFmtId="0" fontId="2" fillId="0" borderId="0" xfId="0" applyFont="1" applyFill="1" applyBorder="1" applyAlignment="1">
      <alignment horizontal="center"/>
    </xf>
    <xf numFmtId="0" fontId="4" fillId="0" borderId="0" xfId="0" applyFont="1" applyFill="1"/>
    <xf numFmtId="0" fontId="1" fillId="0" borderId="0" xfId="0" applyFont="1" applyFill="1" applyAlignment="1">
      <alignment horizontal="center"/>
    </xf>
    <xf numFmtId="0" fontId="1" fillId="0" borderId="0" xfId="0" applyFont="1" applyFill="1"/>
    <xf numFmtId="0" fontId="1" fillId="0" borderId="0" xfId="0" applyFont="1" applyFill="1" applyAlignment="1"/>
    <xf numFmtId="0" fontId="4" fillId="0" borderId="4" xfId="0" applyFont="1" applyFill="1" applyBorder="1"/>
    <xf numFmtId="0" fontId="7" fillId="0" borderId="0" xfId="0" applyFont="1" applyFill="1" applyBorder="1"/>
    <xf numFmtId="0" fontId="4" fillId="0" borderId="0" xfId="0" applyFont="1" applyFill="1" applyAlignment="1"/>
    <xf numFmtId="0" fontId="7" fillId="0" borderId="0" xfId="0" applyFont="1" applyFill="1" applyBorder="1" applyAlignment="1"/>
    <xf numFmtId="0" fontId="1" fillId="0" borderId="4" xfId="0" applyFont="1" applyFill="1" applyBorder="1"/>
    <xf numFmtId="0" fontId="1" fillId="0" borderId="14" xfId="0" applyFont="1" applyFill="1" applyBorder="1"/>
    <xf numFmtId="0" fontId="1" fillId="0" borderId="4" xfId="0" applyFont="1" applyFill="1" applyBorder="1" applyAlignment="1"/>
    <xf numFmtId="0" fontId="1" fillId="0" borderId="8" xfId="0" applyFont="1" applyFill="1" applyBorder="1"/>
    <xf numFmtId="0" fontId="1" fillId="0" borderId="8" xfId="0" applyFont="1" applyFill="1" applyBorder="1" applyAlignment="1"/>
    <xf numFmtId="0" fontId="3" fillId="0" borderId="8" xfId="0" applyFont="1" applyBorder="1"/>
    <xf numFmtId="0" fontId="6" fillId="0" borderId="8" xfId="0" applyFont="1" applyFill="1" applyBorder="1"/>
    <xf numFmtId="0" fontId="2" fillId="0" borderId="8" xfId="0" applyFont="1" applyFill="1" applyBorder="1" applyAlignment="1">
      <alignment wrapText="1"/>
    </xf>
    <xf numFmtId="0" fontId="0" fillId="0" borderId="15" xfId="0" applyBorder="1"/>
    <xf numFmtId="0" fontId="3" fillId="0" borderId="11" xfId="0" applyFont="1" applyBorder="1" applyAlignment="1">
      <alignment horizontal="center"/>
    </xf>
    <xf numFmtId="0" fontId="1" fillId="0" borderId="4" xfId="0" applyFont="1" applyFill="1" applyBorder="1" applyAlignment="1">
      <alignment horizontal="center"/>
    </xf>
    <xf numFmtId="0" fontId="2" fillId="0" borderId="16" xfId="0" applyFont="1" applyFill="1" applyBorder="1" applyAlignment="1">
      <alignment horizontal="center"/>
    </xf>
    <xf numFmtId="0" fontId="3" fillId="2" borderId="6" xfId="0" applyFont="1" applyFill="1" applyBorder="1" applyAlignment="1">
      <alignment horizontal="center"/>
    </xf>
    <xf numFmtId="0" fontId="3" fillId="2" borderId="5" xfId="0" applyFont="1" applyFill="1" applyBorder="1" applyAlignment="1">
      <alignment horizontal="center"/>
    </xf>
    <xf numFmtId="0" fontId="3" fillId="2" borderId="7" xfId="0" applyFont="1" applyFill="1" applyBorder="1" applyAlignment="1">
      <alignment horizontal="center"/>
    </xf>
    <xf numFmtId="0" fontId="3" fillId="0" borderId="0" xfId="0" applyFont="1" applyBorder="1"/>
    <xf numFmtId="0" fontId="1" fillId="0" borderId="0" xfId="0" applyFont="1" applyFill="1" applyBorder="1"/>
    <xf numFmtId="0" fontId="1" fillId="0" borderId="0" xfId="0" applyFont="1" applyFill="1" applyBorder="1" applyAlignment="1"/>
    <xf numFmtId="0" fontId="3" fillId="2" borderId="0" xfId="0" applyFont="1" applyFill="1" applyBorder="1" applyAlignment="1">
      <alignment vertical="top" wrapText="1"/>
    </xf>
    <xf numFmtId="0" fontId="6" fillId="0" borderId="0" xfId="0" applyFont="1" applyFill="1" applyBorder="1"/>
    <xf numFmtId="0" fontId="2" fillId="0" borderId="0" xfId="0" applyFont="1" applyFill="1" applyBorder="1" applyAlignment="1">
      <alignment wrapText="1"/>
    </xf>
    <xf numFmtId="0" fontId="3" fillId="2" borderId="5" xfId="0" applyFont="1" applyFill="1" applyBorder="1"/>
    <xf numFmtId="0" fontId="1" fillId="0" borderId="16" xfId="0" applyFont="1" applyFill="1" applyBorder="1" applyAlignment="1">
      <alignment horizontal="center"/>
    </xf>
    <xf numFmtId="0" fontId="1" fillId="0" borderId="14" xfId="0" applyFont="1" applyFill="1" applyBorder="1" applyAlignment="1">
      <alignment horizontal="center"/>
    </xf>
    <xf numFmtId="0" fontId="2" fillId="0" borderId="0" xfId="0" quotePrefix="1" applyFont="1" applyFill="1"/>
    <xf numFmtId="0" fontId="0" fillId="0" borderId="0" xfId="0" applyFill="1"/>
    <xf numFmtId="0" fontId="0" fillId="0" borderId="0" xfId="0" applyFill="1" applyAlignment="1"/>
    <xf numFmtId="0" fontId="3" fillId="2" borderId="6" xfId="0" applyFont="1" applyFill="1" applyBorder="1" applyAlignment="1">
      <alignment horizontal="center"/>
    </xf>
    <xf numFmtId="0" fontId="3" fillId="2" borderId="7" xfId="0" applyFont="1" applyFill="1" applyBorder="1" applyAlignment="1">
      <alignment horizontal="center"/>
    </xf>
    <xf numFmtId="16" fontId="2" fillId="0" borderId="0" xfId="0" quotePrefix="1" applyNumberFormat="1" applyFont="1" applyFill="1" applyAlignment="1">
      <alignment horizontal="center"/>
    </xf>
    <xf numFmtId="0" fontId="2" fillId="0" borderId="16" xfId="0" applyFont="1" applyFill="1" applyBorder="1"/>
    <xf numFmtId="0" fontId="2" fillId="0" borderId="0" xfId="0" quotePrefix="1" applyFont="1" applyFill="1" applyAlignment="1">
      <alignment horizontal="center"/>
    </xf>
    <xf numFmtId="0" fontId="12" fillId="0" borderId="17" xfId="0" applyFont="1" applyBorder="1" applyAlignment="1">
      <alignment horizontal="left"/>
    </xf>
    <xf numFmtId="0" fontId="0" fillId="0" borderId="17" xfId="0" applyBorder="1"/>
    <xf numFmtId="0" fontId="13" fillId="0" borderId="0" xfId="0" applyFont="1" applyAlignment="1">
      <alignment horizontal="left" vertical="center" indent="1"/>
    </xf>
    <xf numFmtId="16" fontId="2" fillId="0" borderId="14" xfId="0" quotePrefix="1" applyNumberFormat="1" applyFont="1" applyFill="1" applyBorder="1" applyAlignment="1">
      <alignment horizontal="center"/>
    </xf>
    <xf numFmtId="0" fontId="2" fillId="0" borderId="14" xfId="0" quotePrefix="1" applyFont="1" applyFill="1" applyBorder="1" applyAlignment="1">
      <alignment horizontal="center"/>
    </xf>
    <xf numFmtId="0" fontId="2" fillId="0" borderId="14" xfId="0" quotePrefix="1" applyNumberFormat="1" applyFont="1" applyFill="1" applyBorder="1" applyAlignment="1">
      <alignment horizontal="center"/>
    </xf>
    <xf numFmtId="0" fontId="14" fillId="0" borderId="0" xfId="0" quotePrefix="1" applyFont="1"/>
    <xf numFmtId="0" fontId="14" fillId="0" borderId="0" xfId="0" applyFont="1"/>
    <xf numFmtId="0" fontId="15" fillId="0" borderId="0" xfId="0" applyFont="1"/>
    <xf numFmtId="0" fontId="16" fillId="0" borderId="0" xfId="0" applyFont="1"/>
    <xf numFmtId="0" fontId="0" fillId="0" borderId="0" xfId="0" applyAlignment="1">
      <alignment horizontal="center"/>
    </xf>
    <xf numFmtId="0" fontId="0" fillId="0" borderId="0" xfId="0" applyAlignment="1">
      <alignment textRotation="90"/>
    </xf>
    <xf numFmtId="0" fontId="17" fillId="0" borderId="0" xfId="0" applyFont="1" applyAlignment="1">
      <alignment textRotation="90"/>
    </xf>
    <xf numFmtId="0" fontId="0" fillId="0" borderId="0" xfId="0" applyFont="1" applyBorder="1" applyAlignment="1">
      <alignment textRotation="90"/>
    </xf>
    <xf numFmtId="0" fontId="2" fillId="0" borderId="0" xfId="0" applyFont="1" applyFill="1" applyAlignment="1">
      <alignment textRotation="90"/>
    </xf>
    <xf numFmtId="0" fontId="1" fillId="0" borderId="0" xfId="0" applyFont="1" applyFill="1" applyAlignment="1">
      <alignment textRotation="90"/>
    </xf>
    <xf numFmtId="0" fontId="12" fillId="0" borderId="0" xfId="0" applyFont="1"/>
    <xf numFmtId="0" fontId="18" fillId="0" borderId="0" xfId="0" applyFont="1" applyAlignment="1">
      <alignment vertical="center"/>
    </xf>
    <xf numFmtId="0" fontId="19" fillId="0" borderId="0" xfId="0" applyFont="1" applyAlignment="1">
      <alignment vertical="center"/>
    </xf>
    <xf numFmtId="0" fontId="12" fillId="0" borderId="0" xfId="0" applyFont="1" applyFill="1" applyAlignment="1">
      <alignment horizontal="right"/>
    </xf>
    <xf numFmtId="0" fontId="8" fillId="0" borderId="0" xfId="0" applyFont="1" applyAlignment="1">
      <alignment vertical="center"/>
    </xf>
    <xf numFmtId="0" fontId="0" fillId="0" borderId="0" xfId="0" applyFill="1" applyAlignment="1">
      <alignment textRotation="90"/>
    </xf>
    <xf numFmtId="0" fontId="17" fillId="0" borderId="0" xfId="0" applyFont="1" applyFill="1" applyAlignment="1">
      <alignment textRotation="90"/>
    </xf>
    <xf numFmtId="0" fontId="0" fillId="0" borderId="0" xfId="0" applyFont="1" applyFill="1" applyBorder="1" applyAlignment="1">
      <alignment textRotation="90"/>
    </xf>
    <xf numFmtId="0" fontId="1" fillId="0" borderId="0" xfId="0" applyFont="1" applyAlignment="1">
      <alignment textRotation="90"/>
    </xf>
    <xf numFmtId="0" fontId="12" fillId="0" borderId="0" xfId="0" applyFont="1" applyAlignment="1">
      <alignment horizontal="right"/>
    </xf>
    <xf numFmtId="0" fontId="12" fillId="0" borderId="0" xfId="0" applyFont="1" applyFill="1"/>
    <xf numFmtId="0" fontId="12" fillId="0" borderId="0" xfId="0" applyFont="1" applyAlignment="1">
      <alignment vertical="center"/>
    </xf>
    <xf numFmtId="0" fontId="0" fillId="0" borderId="0" xfId="0" applyAlignment="1">
      <alignment vertical="center"/>
    </xf>
    <xf numFmtId="0" fontId="0" fillId="4" borderId="0" xfId="0" applyFill="1" applyAlignment="1">
      <alignment horizontal="center"/>
    </xf>
    <xf numFmtId="0" fontId="0" fillId="0" borderId="0" xfId="0" applyFont="1" applyBorder="1" applyAlignment="1">
      <alignment vertical="center"/>
    </xf>
    <xf numFmtId="0" fontId="0" fillId="0" borderId="0" xfId="0" applyFont="1" applyBorder="1"/>
    <xf numFmtId="0" fontId="0" fillId="3" borderId="0" xfId="0" applyFill="1"/>
    <xf numFmtId="0" fontId="12" fillId="3" borderId="0" xfId="0" applyFont="1" applyFill="1"/>
    <xf numFmtId="0" fontId="2" fillId="6" borderId="19" xfId="0" applyFont="1" applyFill="1" applyBorder="1"/>
    <xf numFmtId="0" fontId="2" fillId="6" borderId="20" xfId="0" applyFont="1" applyFill="1" applyBorder="1"/>
    <xf numFmtId="0" fontId="2" fillId="6" borderId="21" xfId="0" applyFont="1" applyFill="1" applyBorder="1"/>
    <xf numFmtId="0" fontId="2" fillId="7" borderId="19" xfId="0" applyFont="1" applyFill="1" applyBorder="1"/>
    <xf numFmtId="0" fontId="2" fillId="7" borderId="20" xfId="0" applyFont="1" applyFill="1" applyBorder="1"/>
    <xf numFmtId="0" fontId="2" fillId="7" borderId="21" xfId="0" applyFont="1" applyFill="1" applyBorder="1"/>
    <xf numFmtId="0" fontId="2" fillId="8" borderId="22" xfId="0" applyFont="1" applyFill="1" applyBorder="1" applyAlignment="1">
      <alignment horizontal="center"/>
    </xf>
    <xf numFmtId="0" fontId="22" fillId="0" borderId="15" xfId="0" applyFont="1" applyBorder="1"/>
    <xf numFmtId="0" fontId="22" fillId="0" borderId="0" xfId="0" applyFont="1"/>
    <xf numFmtId="0" fontId="2" fillId="6" borderId="15" xfId="0" applyFont="1" applyFill="1" applyBorder="1"/>
    <xf numFmtId="0" fontId="2" fillId="6" borderId="0" xfId="0" applyFont="1" applyFill="1"/>
    <xf numFmtId="0" fontId="2" fillId="6" borderId="8" xfId="0" applyFont="1" applyFill="1" applyBorder="1"/>
    <xf numFmtId="0" fontId="2" fillId="6" borderId="0" xfId="0" applyFont="1" applyFill="1" applyAlignment="1">
      <alignment horizontal="left" shrinkToFit="1"/>
    </xf>
    <xf numFmtId="0" fontId="2" fillId="6" borderId="8" xfId="0" applyFont="1" applyFill="1" applyBorder="1" applyAlignment="1">
      <alignment horizontal="left" shrinkToFit="1"/>
    </xf>
    <xf numFmtId="0" fontId="2" fillId="7" borderId="15" xfId="0" applyFont="1" applyFill="1" applyBorder="1"/>
    <xf numFmtId="0" fontId="2" fillId="7" borderId="0" xfId="0" applyFont="1" applyFill="1"/>
    <xf numFmtId="0" fontId="2" fillId="7" borderId="8" xfId="0" applyFont="1" applyFill="1" applyBorder="1"/>
    <xf numFmtId="0" fontId="2" fillId="6" borderId="22" xfId="0" applyFont="1" applyFill="1" applyBorder="1" applyAlignment="1">
      <alignment horizontal="center"/>
    </xf>
    <xf numFmtId="0" fontId="2" fillId="6" borderId="23" xfId="0" applyFont="1" applyFill="1" applyBorder="1" applyAlignment="1">
      <alignment horizontal="center"/>
    </xf>
    <xf numFmtId="0" fontId="2" fillId="6" borderId="18" xfId="0" applyFont="1" applyFill="1" applyBorder="1" applyAlignment="1">
      <alignment horizontal="center"/>
    </xf>
    <xf numFmtId="0" fontId="2" fillId="6" borderId="24" xfId="0" applyFont="1" applyFill="1" applyBorder="1" applyAlignment="1">
      <alignment horizontal="center"/>
    </xf>
    <xf numFmtId="0" fontId="2" fillId="7" borderId="23" xfId="0" applyFont="1" applyFill="1" applyBorder="1" applyAlignment="1">
      <alignment horizontal="center"/>
    </xf>
    <xf numFmtId="0" fontId="2" fillId="7" borderId="18" xfId="0" applyFont="1" applyFill="1" applyBorder="1" applyAlignment="1">
      <alignment horizontal="center"/>
    </xf>
    <xf numFmtId="0" fontId="2" fillId="7" borderId="24" xfId="0" applyFont="1" applyFill="1" applyBorder="1" applyAlignment="1">
      <alignment horizontal="center"/>
    </xf>
    <xf numFmtId="0" fontId="2" fillId="9" borderId="22" xfId="0" applyFont="1" applyFill="1" applyBorder="1" applyAlignment="1">
      <alignment horizontal="center"/>
    </xf>
    <xf numFmtId="0" fontId="2" fillId="6" borderId="15" xfId="0" applyFont="1" applyFill="1" applyBorder="1" applyAlignment="1">
      <alignment horizontal="left"/>
    </xf>
    <xf numFmtId="0" fontId="2" fillId="6" borderId="0" xfId="0" applyFont="1" applyFill="1" applyAlignment="1">
      <alignment horizontal="left"/>
    </xf>
    <xf numFmtId="0" fontId="2" fillId="6" borderId="0" xfId="0" applyFont="1" applyFill="1" applyAlignment="1">
      <alignment horizontal="right"/>
    </xf>
    <xf numFmtId="0" fontId="2" fillId="6" borderId="8" xfId="0" applyFont="1" applyFill="1" applyBorder="1" applyAlignment="1">
      <alignment horizontal="right"/>
    </xf>
    <xf numFmtId="0" fontId="2" fillId="9" borderId="19" xfId="0" applyFont="1" applyFill="1" applyBorder="1" applyAlignment="1">
      <alignment horizontal="left"/>
    </xf>
    <xf numFmtId="0" fontId="2" fillId="9" borderId="20" xfId="0" applyFont="1" applyFill="1" applyBorder="1" applyAlignment="1">
      <alignment horizontal="center"/>
    </xf>
    <xf numFmtId="0" fontId="2" fillId="9" borderId="21" xfId="0" applyFont="1" applyFill="1" applyBorder="1" applyAlignment="1">
      <alignment horizontal="right"/>
    </xf>
    <xf numFmtId="0" fontId="2" fillId="10" borderId="19" xfId="0" applyFont="1" applyFill="1" applyBorder="1"/>
    <xf numFmtId="0" fontId="2" fillId="10" borderId="20" xfId="0" applyFont="1" applyFill="1" applyBorder="1"/>
    <xf numFmtId="0" fontId="2" fillId="10" borderId="21" xfId="0" applyFont="1" applyFill="1" applyBorder="1"/>
    <xf numFmtId="0" fontId="2" fillId="7" borderId="22" xfId="0" applyFont="1" applyFill="1" applyBorder="1" applyAlignment="1">
      <alignment horizontal="center"/>
    </xf>
    <xf numFmtId="0" fontId="2" fillId="9" borderId="15" xfId="0" applyFont="1" applyFill="1" applyBorder="1" applyAlignment="1">
      <alignment horizontal="center"/>
    </xf>
    <xf numFmtId="0" fontId="2" fillId="9" borderId="0" xfId="0" applyFont="1" applyFill="1" applyAlignment="1">
      <alignment horizontal="center"/>
    </xf>
    <xf numFmtId="0" fontId="2" fillId="9" borderId="8" xfId="0" applyFont="1" applyFill="1" applyBorder="1" applyAlignment="1">
      <alignment horizontal="center"/>
    </xf>
    <xf numFmtId="0" fontId="2" fillId="10" borderId="15" xfId="0" applyFont="1" applyFill="1" applyBorder="1"/>
    <xf numFmtId="0" fontId="2" fillId="10" borderId="0" xfId="0" applyFont="1" applyFill="1"/>
    <xf numFmtId="0" fontId="2" fillId="10" borderId="8" xfId="0" applyFont="1" applyFill="1" applyBorder="1"/>
    <xf numFmtId="0" fontId="2" fillId="10" borderId="22" xfId="0" applyFont="1" applyFill="1" applyBorder="1" applyAlignment="1">
      <alignment horizontal="center"/>
    </xf>
    <xf numFmtId="0" fontId="2" fillId="6" borderId="20" xfId="0" applyFont="1" applyFill="1" applyBorder="1" applyAlignment="1">
      <alignment horizontal="center"/>
    </xf>
    <xf numFmtId="0" fontId="2" fillId="6" borderId="21" xfId="0" applyFont="1" applyFill="1" applyBorder="1" applyAlignment="1">
      <alignment horizontal="right"/>
    </xf>
    <xf numFmtId="0" fontId="2" fillId="9" borderId="23" xfId="0" applyFont="1" applyFill="1" applyBorder="1" applyAlignment="1">
      <alignment horizontal="center"/>
    </xf>
    <xf numFmtId="0" fontId="2" fillId="9" borderId="18" xfId="0" applyFont="1" applyFill="1" applyBorder="1" applyAlignment="1">
      <alignment horizontal="center"/>
    </xf>
    <xf numFmtId="0" fontId="2" fillId="9" borderId="24" xfId="0" applyFont="1" applyFill="1" applyBorder="1" applyAlignment="1">
      <alignment horizontal="center"/>
    </xf>
    <xf numFmtId="0" fontId="2" fillId="10" borderId="23" xfId="0" applyFont="1" applyFill="1" applyBorder="1" applyAlignment="1">
      <alignment horizontal="center"/>
    </xf>
    <xf numFmtId="0" fontId="2" fillId="10" borderId="18" xfId="0" applyFont="1" applyFill="1" applyBorder="1" applyAlignment="1">
      <alignment horizontal="center"/>
    </xf>
    <xf numFmtId="0" fontId="2" fillId="10" borderId="24" xfId="0" applyFont="1" applyFill="1" applyBorder="1" applyAlignment="1">
      <alignment horizontal="center"/>
    </xf>
    <xf numFmtId="0" fontId="2" fillId="11" borderId="22" xfId="0" applyFont="1" applyFill="1" applyBorder="1" applyAlignment="1">
      <alignment horizontal="center"/>
    </xf>
    <xf numFmtId="0" fontId="2" fillId="12" borderId="22" xfId="0" applyFont="1" applyFill="1" applyBorder="1" applyAlignment="1">
      <alignment horizontal="center"/>
    </xf>
    <xf numFmtId="0" fontId="2" fillId="6" borderId="15" xfId="0" applyFont="1" applyFill="1" applyBorder="1" applyAlignment="1">
      <alignment horizontal="left" shrinkToFit="1"/>
    </xf>
    <xf numFmtId="0" fontId="2" fillId="13" borderId="22" xfId="0" applyFont="1" applyFill="1" applyBorder="1" applyAlignment="1">
      <alignment horizontal="center"/>
    </xf>
    <xf numFmtId="0" fontId="2" fillId="5" borderId="22" xfId="0" applyFont="1" applyFill="1" applyBorder="1" applyAlignment="1">
      <alignment horizontal="left" shrinkToFit="1"/>
    </xf>
    <xf numFmtId="0" fontId="2" fillId="11" borderId="19" xfId="0" applyFont="1" applyFill="1" applyBorder="1"/>
    <xf numFmtId="0" fontId="2" fillId="11" borderId="20" xfId="0" applyFont="1" applyFill="1" applyBorder="1"/>
    <xf numFmtId="0" fontId="2" fillId="11" borderId="21" xfId="0" applyFont="1" applyFill="1" applyBorder="1"/>
    <xf numFmtId="0" fontId="2" fillId="11" borderId="15" xfId="0" applyFont="1" applyFill="1" applyBorder="1" applyAlignment="1">
      <alignment horizontal="left" shrinkToFit="1"/>
    </xf>
    <xf numFmtId="0" fontId="2" fillId="11" borderId="0" xfId="0" applyFont="1" applyFill="1" applyAlignment="1">
      <alignment horizontal="left" shrinkToFit="1"/>
    </xf>
    <xf numFmtId="0" fontId="2" fillId="11" borderId="8" xfId="0" applyFont="1" applyFill="1" applyBorder="1" applyAlignment="1">
      <alignment horizontal="left" shrinkToFit="1"/>
    </xf>
    <xf numFmtId="0" fontId="2" fillId="6" borderId="19" xfId="0" applyFont="1" applyFill="1" applyBorder="1" applyAlignment="1">
      <alignment vertical="center"/>
    </xf>
    <xf numFmtId="0" fontId="2" fillId="6" borderId="20" xfId="0" applyFont="1" applyFill="1" applyBorder="1" applyAlignment="1">
      <alignment vertical="center"/>
    </xf>
    <xf numFmtId="0" fontId="2" fillId="6" borderId="21" xfId="0" applyFont="1" applyFill="1" applyBorder="1" applyAlignment="1">
      <alignment horizontal="center" vertical="center"/>
    </xf>
    <xf numFmtId="0" fontId="2" fillId="6" borderId="15" xfId="0" applyFont="1" applyFill="1" applyBorder="1" applyAlignment="1">
      <alignment vertical="center"/>
    </xf>
    <xf numFmtId="0" fontId="2" fillId="6" borderId="0" xfId="0" applyFont="1" applyFill="1" applyAlignment="1">
      <alignment vertical="center"/>
    </xf>
    <xf numFmtId="0" fontId="2" fillId="6" borderId="8" xfId="0" applyFont="1" applyFill="1" applyBorder="1" applyAlignment="1">
      <alignment horizontal="center" vertical="center"/>
    </xf>
    <xf numFmtId="0" fontId="23" fillId="14" borderId="15" xfId="0" applyFont="1" applyFill="1" applyBorder="1" applyAlignment="1">
      <alignment horizontal="left" vertical="center"/>
    </xf>
    <xf numFmtId="0" fontId="2" fillId="11" borderId="0" xfId="0" applyFont="1" applyFill="1"/>
    <xf numFmtId="0" fontId="2" fillId="11" borderId="0" xfId="0" applyFont="1" applyFill="1" applyAlignment="1">
      <alignment horizontal="center"/>
    </xf>
    <xf numFmtId="0" fontId="2" fillId="11" borderId="8" xfId="0" applyFont="1" applyFill="1" applyBorder="1"/>
    <xf numFmtId="0" fontId="2" fillId="14" borderId="23" xfId="0" applyFont="1" applyFill="1" applyBorder="1" applyAlignment="1">
      <alignment horizontal="center" vertical="center"/>
    </xf>
    <xf numFmtId="0" fontId="2" fillId="11" borderId="18" xfId="0" applyFont="1" applyFill="1" applyBorder="1" applyAlignment="1">
      <alignment horizontal="center"/>
    </xf>
    <xf numFmtId="0" fontId="2" fillId="11" borderId="24" xfId="0" applyFont="1" applyFill="1" applyBorder="1" applyAlignment="1">
      <alignment horizontal="center"/>
    </xf>
    <xf numFmtId="0" fontId="2" fillId="6" borderId="23" xfId="0" applyFont="1" applyFill="1" applyBorder="1" applyAlignment="1">
      <alignment horizontal="center" vertical="center"/>
    </xf>
    <xf numFmtId="0" fontId="2" fillId="6" borderId="18" xfId="0" applyFont="1" applyFill="1" applyBorder="1" applyAlignment="1">
      <alignment horizontal="center" vertical="center"/>
    </xf>
    <xf numFmtId="0" fontId="2" fillId="8" borderId="19" xfId="0" applyFont="1" applyFill="1" applyBorder="1"/>
    <xf numFmtId="0" fontId="2" fillId="8" borderId="20" xfId="0" applyFont="1" applyFill="1" applyBorder="1"/>
    <xf numFmtId="0" fontId="2" fillId="8" borderId="21" xfId="0" applyFont="1" applyFill="1" applyBorder="1"/>
    <xf numFmtId="0" fontId="2" fillId="15" borderId="15" xfId="0" applyFont="1" applyFill="1" applyBorder="1"/>
    <xf numFmtId="0" fontId="2" fillId="15" borderId="0" xfId="0" applyFont="1" applyFill="1"/>
    <xf numFmtId="0" fontId="2" fillId="8" borderId="0" xfId="0" applyFont="1" applyFill="1" applyAlignment="1">
      <alignment horizontal="left" shrinkToFit="1"/>
    </xf>
    <xf numFmtId="0" fontId="2" fillId="8" borderId="8" xfId="0" applyFont="1" applyFill="1" applyBorder="1" applyAlignment="1">
      <alignment horizontal="left" shrinkToFit="1"/>
    </xf>
    <xf numFmtId="0" fontId="2" fillId="15" borderId="8" xfId="0" applyFont="1" applyFill="1" applyBorder="1"/>
    <xf numFmtId="0" fontId="2" fillId="8" borderId="15" xfId="0" applyFont="1" applyFill="1" applyBorder="1" applyAlignment="1">
      <alignment horizontal="left" shrinkToFit="1"/>
    </xf>
    <xf numFmtId="0" fontId="2" fillId="14" borderId="19" xfId="0" applyFont="1" applyFill="1" applyBorder="1" applyAlignment="1">
      <alignment horizontal="left" vertical="center"/>
    </xf>
    <xf numFmtId="0" fontId="2" fillId="14" borderId="20" xfId="0" applyFont="1" applyFill="1" applyBorder="1" applyAlignment="1">
      <alignment horizontal="center" vertical="center"/>
    </xf>
    <xf numFmtId="0" fontId="2" fillId="14" borderId="21" xfId="0" applyFont="1" applyFill="1" applyBorder="1" applyAlignment="1">
      <alignment horizontal="center" vertical="center"/>
    </xf>
    <xf numFmtId="0" fontId="2" fillId="14" borderId="15" xfId="0" applyFont="1" applyFill="1" applyBorder="1" applyAlignment="1">
      <alignment horizontal="left" vertical="center"/>
    </xf>
    <xf numFmtId="0" fontId="2" fillId="14" borderId="0" xfId="0" applyFont="1" applyFill="1" applyAlignment="1">
      <alignment horizontal="center" vertical="center"/>
    </xf>
    <xf numFmtId="0" fontId="2" fillId="14" borderId="8" xfId="0" applyFont="1" applyFill="1" applyBorder="1" applyAlignment="1">
      <alignment horizontal="center" vertical="center"/>
    </xf>
    <xf numFmtId="0" fontId="2" fillId="15" borderId="0" xfId="0" applyFont="1" applyFill="1" applyAlignment="1">
      <alignment horizontal="left" shrinkToFit="1"/>
    </xf>
    <xf numFmtId="0" fontId="2" fillId="14" borderId="15" xfId="0" applyFont="1" applyFill="1" applyBorder="1" applyAlignment="1">
      <alignment horizontal="center" vertical="center"/>
    </xf>
    <xf numFmtId="0" fontId="2" fillId="8" borderId="15" xfId="0" applyFont="1" applyFill="1" applyBorder="1"/>
    <xf numFmtId="0" fontId="2" fillId="8" borderId="0" xfId="0" applyFont="1" applyFill="1"/>
    <xf numFmtId="0" fontId="2" fillId="8" borderId="8" xfId="0" applyFont="1" applyFill="1" applyBorder="1"/>
    <xf numFmtId="0" fontId="23" fillId="7" borderId="20" xfId="0" applyFont="1" applyFill="1" applyBorder="1"/>
    <xf numFmtId="0" fontId="23" fillId="7" borderId="21" xfId="0" applyFont="1" applyFill="1" applyBorder="1"/>
    <xf numFmtId="0" fontId="23" fillId="7" borderId="15" xfId="0" applyFont="1" applyFill="1" applyBorder="1"/>
    <xf numFmtId="0" fontId="23" fillId="7" borderId="0" xfId="0" applyFont="1" applyFill="1"/>
    <xf numFmtId="0" fontId="23" fillId="7" borderId="8" xfId="0" applyFont="1" applyFill="1" applyBorder="1"/>
    <xf numFmtId="0" fontId="2" fillId="14" borderId="18" xfId="0" applyFont="1" applyFill="1" applyBorder="1" applyAlignment="1">
      <alignment horizontal="center" vertical="center"/>
    </xf>
    <xf numFmtId="0" fontId="2" fillId="14" borderId="24" xfId="0" applyFont="1" applyFill="1" applyBorder="1" applyAlignment="1">
      <alignment horizontal="center" vertical="center"/>
    </xf>
    <xf numFmtId="0" fontId="2" fillId="8" borderId="23" xfId="0" applyFont="1" applyFill="1" applyBorder="1" applyAlignment="1">
      <alignment horizontal="center"/>
    </xf>
    <xf numFmtId="0" fontId="2" fillId="8" borderId="18" xfId="0" applyFont="1" applyFill="1" applyBorder="1" applyAlignment="1">
      <alignment horizontal="center"/>
    </xf>
    <xf numFmtId="0" fontId="2" fillId="8" borderId="24" xfId="0" applyFont="1" applyFill="1" applyBorder="1" applyAlignment="1">
      <alignment horizontal="center"/>
    </xf>
    <xf numFmtId="0" fontId="2" fillId="13" borderId="19" xfId="0" applyFont="1" applyFill="1" applyBorder="1"/>
    <xf numFmtId="0" fontId="2" fillId="13" borderId="20" xfId="0" applyFont="1" applyFill="1" applyBorder="1"/>
    <xf numFmtId="0" fontId="2" fillId="13" borderId="21" xfId="0" applyFont="1" applyFill="1" applyBorder="1"/>
    <xf numFmtId="0" fontId="2" fillId="13" borderId="23" xfId="0" applyFont="1" applyFill="1" applyBorder="1"/>
    <xf numFmtId="0" fontId="2" fillId="13" borderId="18" xfId="0" applyFont="1" applyFill="1" applyBorder="1" applyAlignment="1">
      <alignment horizontal="center"/>
    </xf>
    <xf numFmtId="0" fontId="2" fillId="13" borderId="24" xfId="0" applyFont="1" applyFill="1" applyBorder="1" applyAlignment="1">
      <alignment horizontal="center"/>
    </xf>
    <xf numFmtId="0" fontId="23" fillId="0" borderId="0" xfId="0" applyFont="1"/>
    <xf numFmtId="0" fontId="2" fillId="0" borderId="0" xfId="0" applyFont="1" applyAlignment="1">
      <alignment horizontal="center"/>
    </xf>
    <xf numFmtId="0" fontId="0" fillId="16" borderId="17" xfId="0" applyFill="1" applyBorder="1" applyAlignment="1">
      <alignment horizontal="center"/>
    </xf>
    <xf numFmtId="0" fontId="12" fillId="16" borderId="17" xfId="0" applyFont="1" applyFill="1" applyBorder="1" applyAlignment="1">
      <alignment horizontal="center"/>
    </xf>
    <xf numFmtId="1" fontId="0" fillId="16" borderId="17" xfId="0" applyNumberFormat="1" applyFill="1" applyBorder="1" applyAlignment="1">
      <alignment horizontal="center"/>
    </xf>
    <xf numFmtId="164" fontId="21" fillId="16" borderId="17" xfId="0" applyNumberFormat="1" applyFont="1" applyFill="1" applyBorder="1" applyAlignment="1">
      <alignment horizontal="center"/>
    </xf>
    <xf numFmtId="0" fontId="8" fillId="16" borderId="17" xfId="0" applyFont="1" applyFill="1" applyBorder="1" applyAlignment="1">
      <alignment horizontal="center"/>
    </xf>
    <xf numFmtId="0" fontId="21" fillId="16" borderId="17" xfId="0" applyFont="1" applyFill="1" applyBorder="1" applyAlignment="1">
      <alignment horizontal="center"/>
    </xf>
    <xf numFmtId="0" fontId="2" fillId="14" borderId="20" xfId="0" applyFont="1" applyFill="1" applyBorder="1" applyAlignment="1">
      <alignment vertical="center" wrapText="1"/>
    </xf>
    <xf numFmtId="0" fontId="2" fillId="14" borderId="21" xfId="0" applyFont="1" applyFill="1" applyBorder="1" applyAlignment="1">
      <alignment vertical="center" wrapText="1"/>
    </xf>
    <xf numFmtId="0" fontId="2" fillId="14" borderId="0" xfId="0" applyFont="1" applyFill="1" applyAlignment="1">
      <alignment vertical="center" wrapText="1"/>
    </xf>
    <xf numFmtId="0" fontId="2" fillId="14" borderId="8" xfId="0" applyFont="1" applyFill="1" applyBorder="1" applyAlignment="1">
      <alignment vertical="center" wrapText="1"/>
    </xf>
    <xf numFmtId="0" fontId="2" fillId="17" borderId="19" xfId="0" applyFont="1" applyFill="1" applyBorder="1" applyAlignment="1">
      <alignment vertical="center"/>
    </xf>
    <xf numFmtId="0" fontId="2" fillId="17" borderId="20" xfId="0" applyFont="1" applyFill="1" applyBorder="1" applyAlignment="1">
      <alignment vertical="center" wrapText="1"/>
    </xf>
    <xf numFmtId="0" fontId="2" fillId="17" borderId="21" xfId="0" applyFont="1" applyFill="1" applyBorder="1" applyAlignment="1">
      <alignment vertical="center" wrapText="1"/>
    </xf>
    <xf numFmtId="0" fontId="2" fillId="17" borderId="20" xfId="0" applyFont="1" applyFill="1" applyBorder="1" applyAlignment="1">
      <alignment vertical="center"/>
    </xf>
    <xf numFmtId="0" fontId="2" fillId="17" borderId="20" xfId="0" applyFont="1" applyFill="1" applyBorder="1"/>
    <xf numFmtId="0" fontId="2" fillId="17" borderId="20" xfId="0" applyFont="1" applyFill="1" applyBorder="1" applyAlignment="1">
      <alignment horizontal="center"/>
    </xf>
    <xf numFmtId="0" fontId="2" fillId="17" borderId="21" xfId="0" applyFont="1" applyFill="1" applyBorder="1"/>
    <xf numFmtId="0" fontId="2" fillId="17" borderId="15" xfId="0" applyFont="1" applyFill="1" applyBorder="1" applyAlignment="1">
      <alignment vertical="center"/>
    </xf>
    <xf numFmtId="0" fontId="2" fillId="17" borderId="0" xfId="0" applyFont="1" applyFill="1" applyAlignment="1">
      <alignment vertical="center" wrapText="1"/>
    </xf>
    <xf numFmtId="0" fontId="2" fillId="17" borderId="8" xfId="0" applyFont="1" applyFill="1" applyBorder="1" applyAlignment="1">
      <alignment vertical="center" wrapText="1"/>
    </xf>
    <xf numFmtId="0" fontId="2" fillId="17" borderId="0" xfId="0" applyFont="1" applyFill="1"/>
    <xf numFmtId="0" fontId="2" fillId="17" borderId="0" xfId="0" applyFont="1" applyFill="1" applyAlignment="1">
      <alignment horizontal="center"/>
    </xf>
    <xf numFmtId="0" fontId="2" fillId="17" borderId="8" xfId="0" applyFont="1" applyFill="1" applyBorder="1"/>
    <xf numFmtId="0" fontId="2" fillId="17" borderId="0" xfId="0" applyFont="1" applyFill="1" applyAlignment="1">
      <alignment vertical="center"/>
    </xf>
    <xf numFmtId="0" fontId="2" fillId="17" borderId="8" xfId="0" applyFont="1" applyFill="1" applyBorder="1" applyAlignment="1">
      <alignment horizontal="center" vertical="center"/>
    </xf>
    <xf numFmtId="0" fontId="2" fillId="17" borderId="15" xfId="0" applyFont="1" applyFill="1" applyBorder="1"/>
    <xf numFmtId="0" fontId="2" fillId="17" borderId="8" xfId="0" applyFont="1" applyFill="1" applyBorder="1" applyAlignment="1">
      <alignment horizontal="center"/>
    </xf>
    <xf numFmtId="0" fontId="2" fillId="17" borderId="0" xfId="0" applyFont="1" applyFill="1" applyAlignment="1">
      <alignment horizontal="center" vertical="center"/>
    </xf>
    <xf numFmtId="0" fontId="2" fillId="17" borderId="8" xfId="0" applyFont="1" applyFill="1" applyBorder="1" applyAlignment="1">
      <alignment vertical="center"/>
    </xf>
    <xf numFmtId="0" fontId="2" fillId="17" borderId="23" xfId="0" applyFont="1" applyFill="1" applyBorder="1" applyAlignment="1">
      <alignment horizontal="center" vertical="center"/>
    </xf>
    <xf numFmtId="0" fontId="2" fillId="17" borderId="18" xfId="0" applyFont="1" applyFill="1" applyBorder="1" applyAlignment="1">
      <alignment horizontal="center" vertical="center"/>
    </xf>
    <xf numFmtId="0" fontId="2" fillId="17" borderId="24" xfId="0" applyFont="1" applyFill="1" applyBorder="1" applyAlignment="1">
      <alignment horizontal="center" vertical="center"/>
    </xf>
    <xf numFmtId="0" fontId="2" fillId="17" borderId="20" xfId="0" applyFont="1" applyFill="1" applyBorder="1" applyAlignment="1">
      <alignment horizontal="center" vertical="center"/>
    </xf>
    <xf numFmtId="0" fontId="2" fillId="17" borderId="21" xfId="0" applyFont="1" applyFill="1" applyBorder="1" applyAlignment="1">
      <alignment horizontal="center" vertical="center"/>
    </xf>
    <xf numFmtId="0" fontId="2" fillId="17" borderId="23" xfId="0" applyFont="1" applyFill="1" applyBorder="1" applyAlignment="1">
      <alignment horizontal="center"/>
    </xf>
    <xf numFmtId="0" fontId="2" fillId="17" borderId="18" xfId="0" applyFont="1" applyFill="1" applyBorder="1" applyAlignment="1">
      <alignment horizontal="center"/>
    </xf>
    <xf numFmtId="0" fontId="2" fillId="17" borderId="24" xfId="0" applyFont="1" applyFill="1" applyBorder="1" applyAlignment="1">
      <alignment horizontal="center"/>
    </xf>
    <xf numFmtId="0" fontId="2" fillId="17" borderId="19" xfId="0" applyFont="1" applyFill="1" applyBorder="1"/>
    <xf numFmtId="0" fontId="24" fillId="17" borderId="19" xfId="0" applyFont="1" applyFill="1" applyBorder="1" applyAlignment="1">
      <alignment vertical="center"/>
    </xf>
    <xf numFmtId="0" fontId="2" fillId="17" borderId="21" xfId="0" applyFont="1" applyFill="1" applyBorder="1" applyAlignment="1">
      <alignment vertical="center"/>
    </xf>
    <xf numFmtId="0" fontId="2" fillId="17" borderId="15" xfId="0" applyFont="1" applyFill="1" applyBorder="1" applyAlignment="1">
      <alignment horizontal="left" vertical="center"/>
    </xf>
    <xf numFmtId="0" fontId="2" fillId="17" borderId="15" xfId="0" applyFont="1" applyFill="1" applyBorder="1" applyAlignment="1">
      <alignment horizontal="center" vertical="center"/>
    </xf>
    <xf numFmtId="0" fontId="2" fillId="17" borderId="19" xfId="0" applyFont="1" applyFill="1" applyBorder="1" applyAlignment="1">
      <alignment horizontal="left" vertical="center"/>
    </xf>
    <xf numFmtId="0" fontId="2" fillId="14" borderId="0" xfId="0" applyFont="1" applyFill="1" applyAlignment="1">
      <alignment horizontal="left" vertical="center"/>
    </xf>
    <xf numFmtId="0" fontId="2" fillId="11" borderId="15" xfId="0" applyFont="1" applyFill="1" applyBorder="1" applyAlignment="1">
      <alignment vertical="center"/>
    </xf>
    <xf numFmtId="0" fontId="2" fillId="11" borderId="0" xfId="0" applyFont="1" applyFill="1" applyAlignment="1">
      <alignment vertical="center"/>
    </xf>
    <xf numFmtId="0" fontId="2" fillId="11" borderId="8" xfId="0" applyFont="1" applyFill="1" applyBorder="1" applyAlignment="1">
      <alignment horizontal="center" vertical="center"/>
    </xf>
    <xf numFmtId="0" fontId="2" fillId="11" borderId="23" xfId="0" applyFont="1" applyFill="1" applyBorder="1" applyAlignment="1">
      <alignment horizontal="center" vertical="center"/>
    </xf>
    <xf numFmtId="0" fontId="2" fillId="11" borderId="18" xfId="0" applyFont="1" applyFill="1" applyBorder="1" applyAlignment="1">
      <alignment horizontal="center" vertical="center"/>
    </xf>
    <xf numFmtId="0" fontId="2" fillId="11" borderId="24" xfId="0" applyFont="1" applyFill="1" applyBorder="1" applyAlignment="1">
      <alignment horizontal="center" vertical="center"/>
    </xf>
    <xf numFmtId="0" fontId="25" fillId="0" borderId="0" xfId="0" applyFont="1"/>
    <xf numFmtId="0" fontId="2" fillId="0" borderId="0" xfId="0" applyFont="1" applyAlignment="1">
      <alignment vertical="center"/>
    </xf>
    <xf numFmtId="0" fontId="26" fillId="0" borderId="0" xfId="0" applyFont="1" applyAlignment="1">
      <alignment horizontal="center" vertical="center"/>
    </xf>
    <xf numFmtId="0" fontId="2" fillId="6" borderId="21" xfId="0" applyFont="1" applyFill="1" applyBorder="1" applyAlignment="1">
      <alignment vertical="center"/>
    </xf>
    <xf numFmtId="165" fontId="2" fillId="0" borderId="0" xfId="0" applyNumberFormat="1" applyFont="1"/>
    <xf numFmtId="0" fontId="2" fillId="6" borderId="24" xfId="0" applyFont="1" applyFill="1" applyBorder="1" applyAlignment="1">
      <alignment horizontal="center" vertical="center"/>
    </xf>
    <xf numFmtId="0" fontId="2" fillId="6" borderId="20" xfId="0" applyFont="1" applyFill="1" applyBorder="1" applyAlignment="1">
      <alignment horizontal="right" vertical="center"/>
    </xf>
    <xf numFmtId="0" fontId="2" fillId="6" borderId="20" xfId="0" applyFont="1" applyFill="1" applyBorder="1" applyAlignment="1">
      <alignment horizontal="center" vertical="center"/>
    </xf>
    <xf numFmtId="0" fontId="2" fillId="6" borderId="0" xfId="0" applyFont="1" applyFill="1" applyAlignment="1">
      <alignment horizontal="center" vertical="center"/>
    </xf>
    <xf numFmtId="0" fontId="2" fillId="11" borderId="19" xfId="0" applyFont="1" applyFill="1" applyBorder="1" applyAlignment="1">
      <alignment vertical="center"/>
    </xf>
    <xf numFmtId="0" fontId="2" fillId="11" borderId="20" xfId="0" applyFont="1" applyFill="1" applyBorder="1" applyAlignment="1">
      <alignment vertical="center"/>
    </xf>
    <xf numFmtId="0" fontId="2" fillId="11" borderId="21" xfId="0" applyFont="1" applyFill="1" applyBorder="1" applyAlignment="1">
      <alignment horizontal="center" vertical="center"/>
    </xf>
    <xf numFmtId="0" fontId="2" fillId="15" borderId="15" xfId="0" applyFont="1" applyFill="1" applyBorder="1" applyAlignment="1">
      <alignment vertical="center"/>
    </xf>
    <xf numFmtId="0" fontId="2" fillId="15" borderId="0" xfId="0" applyFont="1" applyFill="1" applyAlignment="1">
      <alignment vertical="center"/>
    </xf>
    <xf numFmtId="0" fontId="2" fillId="15" borderId="8" xfId="0" applyFont="1" applyFill="1" applyBorder="1" applyAlignment="1">
      <alignment horizontal="center" vertical="center"/>
    </xf>
    <xf numFmtId="0" fontId="2" fillId="15" borderId="15" xfId="0" applyFont="1" applyFill="1" applyBorder="1" applyAlignment="1">
      <alignment horizontal="center" vertical="center"/>
    </xf>
    <xf numFmtId="0" fontId="2" fillId="15" borderId="0" xfId="0" applyFont="1" applyFill="1" applyAlignment="1">
      <alignment horizontal="center" vertical="center"/>
    </xf>
    <xf numFmtId="0" fontId="2" fillId="15" borderId="23" xfId="0" applyFont="1" applyFill="1" applyBorder="1" applyAlignment="1">
      <alignment horizontal="center" vertical="center"/>
    </xf>
    <xf numFmtId="0" fontId="2" fillId="15" borderId="18" xfId="0" applyFont="1" applyFill="1" applyBorder="1" applyAlignment="1">
      <alignment horizontal="center" vertical="center"/>
    </xf>
    <xf numFmtId="0" fontId="2" fillId="15" borderId="24" xfId="0" applyFont="1" applyFill="1" applyBorder="1" applyAlignment="1">
      <alignment horizontal="center" vertical="center"/>
    </xf>
    <xf numFmtId="0" fontId="2" fillId="0" borderId="0" xfId="0" applyFont="1" applyAlignment="1">
      <alignment horizontal="center" vertical="center"/>
    </xf>
    <xf numFmtId="0" fontId="23" fillId="0" borderId="0" xfId="0" applyFont="1" applyAlignment="1">
      <alignment horizontal="left" vertical="center"/>
    </xf>
    <xf numFmtId="0" fontId="3" fillId="0" borderId="0" xfId="0" applyFont="1" applyAlignment="1">
      <alignment horizontal="right"/>
    </xf>
    <xf numFmtId="0" fontId="1" fillId="0" borderId="0" xfId="0" applyFont="1" applyAlignment="1">
      <alignment horizontal="left"/>
    </xf>
    <xf numFmtId="0" fontId="2" fillId="0" borderId="0" xfId="0" applyFont="1" applyAlignment="1">
      <alignment vertical="center" wrapText="1"/>
    </xf>
    <xf numFmtId="0" fontId="27" fillId="0" borderId="0" xfId="0" applyFont="1"/>
    <xf numFmtId="0" fontId="28" fillId="0" borderId="0" xfId="0" applyFont="1"/>
    <xf numFmtId="0" fontId="29" fillId="0" borderId="0" xfId="0" applyFont="1"/>
    <xf numFmtId="0" fontId="12" fillId="6" borderId="9" xfId="0" applyFont="1" applyFill="1" applyBorder="1"/>
    <xf numFmtId="0" fontId="0" fillId="6" borderId="10" xfId="0" applyFill="1" applyBorder="1" applyAlignment="1">
      <alignment vertical="top" wrapText="1"/>
    </xf>
    <xf numFmtId="0" fontId="0" fillId="6" borderId="11" xfId="0" applyFill="1" applyBorder="1" applyAlignment="1">
      <alignment vertical="top" wrapText="1"/>
    </xf>
    <xf numFmtId="0" fontId="12" fillId="6" borderId="10" xfId="0" applyFont="1" applyFill="1" applyBorder="1" applyAlignment="1">
      <alignment vertical="top"/>
    </xf>
    <xf numFmtId="0" fontId="0" fillId="6" borderId="10" xfId="0" applyFill="1" applyBorder="1"/>
    <xf numFmtId="0" fontId="0" fillId="6" borderId="11" xfId="0" applyFill="1" applyBorder="1"/>
    <xf numFmtId="165" fontId="0" fillId="0" borderId="0" xfId="0" applyNumberFormat="1"/>
    <xf numFmtId="0" fontId="12" fillId="6" borderId="14" xfId="0" applyFont="1" applyFill="1" applyBorder="1"/>
    <xf numFmtId="0" fontId="0" fillId="6" borderId="0" xfId="0" applyFill="1" applyAlignment="1">
      <alignment vertical="top" wrapText="1"/>
    </xf>
    <xf numFmtId="0" fontId="0" fillId="6" borderId="4" xfId="0" applyFill="1" applyBorder="1" applyAlignment="1">
      <alignment vertical="top" wrapText="1"/>
    </xf>
    <xf numFmtId="0" fontId="0" fillId="6" borderId="0" xfId="0" applyFill="1"/>
    <xf numFmtId="0" fontId="0" fillId="6" borderId="4" xfId="0" applyFill="1" applyBorder="1"/>
    <xf numFmtId="0" fontId="0" fillId="6" borderId="14" xfId="0" applyFill="1" applyBorder="1"/>
    <xf numFmtId="0" fontId="0" fillId="6" borderId="4" xfId="0" applyFill="1" applyBorder="1" applyAlignment="1">
      <alignment horizontal="center"/>
    </xf>
    <xf numFmtId="0" fontId="0" fillId="6" borderId="0" xfId="0" applyFill="1" applyAlignment="1">
      <alignment wrapText="1"/>
    </xf>
    <xf numFmtId="0" fontId="0" fillId="6" borderId="4" xfId="0" applyFill="1" applyBorder="1" applyAlignment="1">
      <alignment wrapText="1"/>
    </xf>
    <xf numFmtId="0" fontId="0" fillId="6" borderId="25" xfId="0" applyFill="1" applyBorder="1" applyAlignment="1">
      <alignment horizontal="center" wrapText="1"/>
    </xf>
    <xf numFmtId="0" fontId="0" fillId="6" borderId="26" xfId="0" applyFill="1" applyBorder="1" applyAlignment="1">
      <alignment horizontal="center" wrapText="1"/>
    </xf>
    <xf numFmtId="0" fontId="0" fillId="6" borderId="27" xfId="0" applyFill="1" applyBorder="1" applyAlignment="1">
      <alignment horizontal="center" wrapText="1"/>
    </xf>
    <xf numFmtId="0" fontId="0" fillId="6" borderId="14" xfId="0" applyFill="1" applyBorder="1" applyAlignment="1">
      <alignment horizontal="center"/>
    </xf>
    <xf numFmtId="0" fontId="0" fillId="6" borderId="0" xfId="0" applyFill="1" applyAlignment="1">
      <alignment horizontal="center"/>
    </xf>
    <xf numFmtId="0" fontId="0" fillId="6" borderId="0" xfId="0" applyFill="1" applyAlignment="1">
      <alignment horizontal="center" wrapText="1"/>
    </xf>
    <xf numFmtId="0" fontId="0" fillId="6" borderId="25" xfId="0" applyFill="1" applyBorder="1" applyAlignment="1">
      <alignment horizontal="center"/>
    </xf>
    <xf numFmtId="0" fontId="0" fillId="6" borderId="26" xfId="0" applyFill="1" applyBorder="1" applyAlignment="1">
      <alignment horizontal="center"/>
    </xf>
    <xf numFmtId="0" fontId="0" fillId="6" borderId="26" xfId="0" applyFill="1" applyBorder="1" applyAlignment="1">
      <alignment horizontal="center" vertical="top" wrapText="1"/>
    </xf>
    <xf numFmtId="0" fontId="30" fillId="6" borderId="27" xfId="0" applyFont="1" applyFill="1" applyBorder="1" applyAlignment="1">
      <alignment horizontal="center" vertical="top"/>
    </xf>
    <xf numFmtId="0" fontId="8" fillId="6" borderId="27" xfId="0" applyFont="1" applyFill="1" applyBorder="1" applyAlignment="1">
      <alignment horizontal="center"/>
    </xf>
    <xf numFmtId="0" fontId="12" fillId="6" borderId="10" xfId="0" applyFont="1" applyFill="1" applyBorder="1"/>
    <xf numFmtId="0" fontId="27" fillId="9" borderId="9" xfId="0" applyFont="1" applyFill="1" applyBorder="1" applyAlignment="1">
      <alignment horizontal="left"/>
    </xf>
    <xf numFmtId="0" fontId="2" fillId="9" borderId="10" xfId="0" applyFont="1" applyFill="1" applyBorder="1" applyAlignment="1">
      <alignment horizontal="center"/>
    </xf>
    <xf numFmtId="0" fontId="2" fillId="9" borderId="11" xfId="0" applyFont="1" applyFill="1" applyBorder="1" applyAlignment="1">
      <alignment horizontal="right"/>
    </xf>
    <xf numFmtId="0" fontId="2" fillId="10" borderId="10" xfId="0" applyFont="1" applyFill="1" applyBorder="1"/>
    <xf numFmtId="0" fontId="2" fillId="10" borderId="11" xfId="0" applyFont="1" applyFill="1" applyBorder="1"/>
    <xf numFmtId="0" fontId="2" fillId="10" borderId="9" xfId="0" applyFont="1" applyFill="1" applyBorder="1"/>
    <xf numFmtId="0" fontId="2" fillId="9" borderId="14" xfId="0" applyFont="1" applyFill="1" applyBorder="1" applyAlignment="1">
      <alignment horizontal="center"/>
    </xf>
    <xf numFmtId="0" fontId="2" fillId="18" borderId="0" xfId="0" applyFont="1" applyFill="1" applyAlignment="1">
      <alignment horizontal="center"/>
    </xf>
    <xf numFmtId="0" fontId="2" fillId="9" borderId="4" xfId="0" applyFont="1" applyFill="1" applyBorder="1" applyAlignment="1">
      <alignment horizontal="center"/>
    </xf>
    <xf numFmtId="0" fontId="2" fillId="10" borderId="4" xfId="0" applyFont="1" applyFill="1" applyBorder="1"/>
    <xf numFmtId="0" fontId="2" fillId="10" borderId="14" xfId="0" applyFont="1" applyFill="1" applyBorder="1"/>
    <xf numFmtId="0" fontId="2" fillId="9" borderId="25" xfId="0" applyFont="1" applyFill="1" applyBorder="1" applyAlignment="1">
      <alignment horizontal="center"/>
    </xf>
    <xf numFmtId="0" fontId="2" fillId="9" borderId="26" xfId="0" applyFont="1" applyFill="1" applyBorder="1" applyAlignment="1">
      <alignment horizontal="center"/>
    </xf>
    <xf numFmtId="0" fontId="2" fillId="9" borderId="27" xfId="0" applyFont="1" applyFill="1" applyBorder="1" applyAlignment="1">
      <alignment horizontal="center"/>
    </xf>
    <xf numFmtId="0" fontId="2" fillId="10" borderId="0" xfId="0" applyFont="1" applyFill="1" applyAlignment="1">
      <alignment horizontal="center"/>
    </xf>
    <xf numFmtId="0" fontId="2" fillId="10" borderId="4" xfId="0" applyFont="1" applyFill="1" applyBorder="1" applyAlignment="1">
      <alignment horizontal="center"/>
    </xf>
    <xf numFmtId="0" fontId="2" fillId="10" borderId="25" xfId="0" applyFont="1" applyFill="1" applyBorder="1" applyAlignment="1">
      <alignment horizontal="center"/>
    </xf>
    <xf numFmtId="0" fontId="2" fillId="10" borderId="26" xfId="0" applyFont="1" applyFill="1" applyBorder="1" applyAlignment="1">
      <alignment horizontal="center"/>
    </xf>
    <xf numFmtId="0" fontId="2" fillId="10" borderId="27" xfId="0" applyFont="1" applyFill="1" applyBorder="1" applyAlignment="1">
      <alignment horizontal="center"/>
    </xf>
    <xf numFmtId="0" fontId="2" fillId="7" borderId="9" xfId="0" applyFont="1" applyFill="1" applyBorder="1"/>
    <xf numFmtId="0" fontId="2" fillId="7" borderId="10" xfId="0" applyFont="1" applyFill="1" applyBorder="1"/>
    <xf numFmtId="0" fontId="2" fillId="7" borderId="11" xfId="0" applyFont="1" applyFill="1" applyBorder="1"/>
    <xf numFmtId="0" fontId="0" fillId="15" borderId="10" xfId="0" applyFill="1" applyBorder="1" applyAlignment="1">
      <alignment vertical="center"/>
    </xf>
    <xf numFmtId="0" fontId="0" fillId="15" borderId="11" xfId="0" applyFill="1" applyBorder="1" applyAlignment="1">
      <alignment horizontal="center" vertical="center"/>
    </xf>
    <xf numFmtId="0" fontId="0" fillId="6" borderId="27" xfId="0" applyFill="1" applyBorder="1" applyAlignment="1">
      <alignment horizontal="center"/>
    </xf>
    <xf numFmtId="0" fontId="2" fillId="7" borderId="14" xfId="0" applyFont="1" applyFill="1" applyBorder="1"/>
    <xf numFmtId="0" fontId="2" fillId="7" borderId="4" xfId="0" applyFont="1" applyFill="1" applyBorder="1"/>
    <xf numFmtId="0" fontId="0" fillId="15" borderId="0" xfId="0" applyFill="1" applyAlignment="1">
      <alignment vertical="center"/>
    </xf>
    <xf numFmtId="0" fontId="0" fillId="15" borderId="4" xfId="0" applyFill="1" applyBorder="1" applyAlignment="1">
      <alignment horizontal="center" vertical="center"/>
    </xf>
    <xf numFmtId="0" fontId="2" fillId="7" borderId="25" xfId="0" applyFont="1" applyFill="1" applyBorder="1" applyAlignment="1">
      <alignment horizontal="center"/>
    </xf>
    <xf numFmtId="0" fontId="2" fillId="7" borderId="26" xfId="0" applyFont="1" applyFill="1" applyBorder="1" applyAlignment="1">
      <alignment horizontal="center"/>
    </xf>
    <xf numFmtId="0" fontId="2" fillId="7" borderId="27" xfId="0" applyFont="1" applyFill="1" applyBorder="1" applyAlignment="1">
      <alignment horizontal="center"/>
    </xf>
    <xf numFmtId="0" fontId="31" fillId="11" borderId="14" xfId="0" applyFont="1" applyFill="1" applyBorder="1"/>
    <xf numFmtId="0" fontId="0" fillId="11" borderId="0" xfId="0" applyFill="1"/>
    <xf numFmtId="0" fontId="0" fillId="11" borderId="4" xfId="0" applyFill="1" applyBorder="1"/>
    <xf numFmtId="0" fontId="0" fillId="15" borderId="14" xfId="0" applyFill="1" applyBorder="1" applyAlignment="1">
      <alignment vertical="center"/>
    </xf>
    <xf numFmtId="0" fontId="0" fillId="11" borderId="14" xfId="0" applyFill="1" applyBorder="1"/>
    <xf numFmtId="0" fontId="0" fillId="11" borderId="25" xfId="0" applyFill="1" applyBorder="1" applyAlignment="1">
      <alignment horizontal="center"/>
    </xf>
    <xf numFmtId="0" fontId="0" fillId="11" borderId="26" xfId="0" applyFill="1" applyBorder="1" applyAlignment="1">
      <alignment horizontal="center"/>
    </xf>
    <xf numFmtId="0" fontId="0" fillId="11" borderId="27" xfId="0" applyFill="1" applyBorder="1" applyAlignment="1">
      <alignment horizontal="center"/>
    </xf>
    <xf numFmtId="0" fontId="31" fillId="11" borderId="9" xfId="0" applyFont="1" applyFill="1" applyBorder="1"/>
    <xf numFmtId="0" fontId="12" fillId="11" borderId="14" xfId="0" applyFont="1" applyFill="1" applyBorder="1"/>
    <xf numFmtId="0" fontId="0" fillId="11" borderId="10" xfId="0" applyFill="1" applyBorder="1"/>
    <xf numFmtId="0" fontId="0" fillId="11" borderId="11" xfId="0" applyFill="1" applyBorder="1"/>
    <xf numFmtId="0" fontId="0" fillId="15" borderId="9" xfId="0" applyFill="1" applyBorder="1" applyAlignment="1">
      <alignment vertical="center"/>
    </xf>
    <xf numFmtId="0" fontId="0" fillId="15" borderId="11" xfId="0" applyFill="1" applyBorder="1" applyAlignment="1">
      <alignment vertical="center"/>
    </xf>
    <xf numFmtId="0" fontId="0" fillId="15" borderId="4" xfId="0" applyFill="1" applyBorder="1" applyAlignment="1">
      <alignment vertical="center"/>
    </xf>
    <xf numFmtId="0" fontId="0" fillId="15" borderId="14" xfId="0" applyFill="1" applyBorder="1" applyAlignment="1">
      <alignment horizontal="center" vertical="center"/>
    </xf>
    <xf numFmtId="0" fontId="0" fillId="15" borderId="0" xfId="0" applyFill="1" applyAlignment="1">
      <alignment horizontal="center" vertical="center"/>
    </xf>
    <xf numFmtId="0" fontId="8" fillId="15" borderId="0" xfId="0" applyFont="1" applyFill="1" applyAlignment="1">
      <alignment horizontal="center" vertical="center"/>
    </xf>
    <xf numFmtId="0" fontId="0" fillId="15" borderId="25" xfId="0" applyFill="1" applyBorder="1" applyAlignment="1">
      <alignment horizontal="center" vertical="center"/>
    </xf>
    <xf numFmtId="0" fontId="0" fillId="15" borderId="26" xfId="0" applyFill="1" applyBorder="1" applyAlignment="1">
      <alignment horizontal="center" vertical="center"/>
    </xf>
    <xf numFmtId="0" fontId="8" fillId="15" borderId="26" xfId="0" applyFont="1" applyFill="1" applyBorder="1" applyAlignment="1">
      <alignment horizontal="center" vertical="center"/>
    </xf>
    <xf numFmtId="0" fontId="0" fillId="15" borderId="27" xfId="0" applyFill="1" applyBorder="1" applyAlignment="1">
      <alignment horizontal="center" vertical="center"/>
    </xf>
    <xf numFmtId="0" fontId="0" fillId="0" borderId="0" xfId="0" applyAlignment="1">
      <alignment horizontal="center" vertical="center"/>
    </xf>
    <xf numFmtId="0" fontId="2" fillId="13" borderId="9" xfId="0" applyFont="1" applyFill="1" applyBorder="1"/>
    <xf numFmtId="0" fontId="2" fillId="13" borderId="10" xfId="0" applyFont="1" applyFill="1" applyBorder="1"/>
    <xf numFmtId="0" fontId="2" fillId="13" borderId="11" xfId="0" applyFont="1" applyFill="1" applyBorder="1"/>
    <xf numFmtId="0" fontId="20" fillId="0" borderId="0" xfId="0" applyFont="1"/>
    <xf numFmtId="0" fontId="2" fillId="13" borderId="25" xfId="0" applyFont="1" applyFill="1" applyBorder="1"/>
    <xf numFmtId="0" fontId="2" fillId="13" borderId="26" xfId="0" applyFont="1" applyFill="1" applyBorder="1" applyAlignment="1">
      <alignment horizontal="center"/>
    </xf>
    <xf numFmtId="0" fontId="2" fillId="13" borderId="27" xfId="0" applyFont="1" applyFill="1" applyBorder="1" applyAlignment="1">
      <alignment horizontal="center"/>
    </xf>
    <xf numFmtId="0" fontId="18" fillId="16" borderId="17" xfId="0" applyFont="1" applyFill="1" applyBorder="1" applyAlignment="1">
      <alignment horizontal="center"/>
    </xf>
    <xf numFmtId="0" fontId="32" fillId="0" borderId="0" xfId="0" applyFont="1"/>
    <xf numFmtId="0" fontId="0" fillId="0" borderId="0" xfId="0" applyAlignment="1">
      <alignment wrapText="1"/>
    </xf>
    <xf numFmtId="0" fontId="0" fillId="6" borderId="9" xfId="0" applyFill="1" applyBorder="1"/>
    <xf numFmtId="0" fontId="0" fillId="6" borderId="11" xfId="0" applyFill="1" applyBorder="1" applyAlignment="1">
      <alignment horizontal="right"/>
    </xf>
    <xf numFmtId="0" fontId="2" fillId="15" borderId="22" xfId="0" applyFont="1" applyFill="1" applyBorder="1" applyAlignment="1">
      <alignment horizontal="center"/>
    </xf>
    <xf numFmtId="0" fontId="0" fillId="7" borderId="9" xfId="0" applyFill="1" applyBorder="1"/>
    <xf numFmtId="0" fontId="0" fillId="7" borderId="10" xfId="0" applyFill="1" applyBorder="1"/>
    <xf numFmtId="0" fontId="0" fillId="7" borderId="11" xfId="0" applyFill="1" applyBorder="1" applyAlignment="1">
      <alignment horizontal="right"/>
    </xf>
    <xf numFmtId="0" fontId="0" fillId="7" borderId="14" xfId="0" applyFill="1" applyBorder="1"/>
    <xf numFmtId="0" fontId="0" fillId="7" borderId="0" xfId="0" applyFill="1"/>
    <xf numFmtId="0" fontId="0" fillId="7" borderId="4" xfId="0" applyFill="1" applyBorder="1"/>
    <xf numFmtId="0" fontId="0" fillId="7" borderId="25" xfId="0" applyFill="1" applyBorder="1" applyAlignment="1">
      <alignment horizontal="center"/>
    </xf>
    <xf numFmtId="0" fontId="0" fillId="7" borderId="26" xfId="0" applyFill="1" applyBorder="1" applyAlignment="1">
      <alignment horizontal="center"/>
    </xf>
    <xf numFmtId="0" fontId="0" fillId="7" borderId="27" xfId="0" applyFill="1" applyBorder="1" applyAlignment="1">
      <alignment horizontal="center"/>
    </xf>
    <xf numFmtId="0" fontId="0" fillId="18" borderId="9" xfId="0" applyFill="1" applyBorder="1"/>
    <xf numFmtId="0" fontId="0" fillId="18" borderId="10" xfId="0" applyFill="1" applyBorder="1"/>
    <xf numFmtId="0" fontId="0" fillId="18" borderId="11" xfId="0" applyFill="1" applyBorder="1" applyAlignment="1">
      <alignment horizontal="right"/>
    </xf>
    <xf numFmtId="0" fontId="0" fillId="18" borderId="14" xfId="0" applyFill="1" applyBorder="1"/>
    <xf numFmtId="0" fontId="0" fillId="18" borderId="0" xfId="0" applyFill="1"/>
    <xf numFmtId="0" fontId="0" fillId="18" borderId="4" xfId="0" applyFill="1" applyBorder="1"/>
    <xf numFmtId="0" fontId="0" fillId="18" borderId="25" xfId="0" applyFill="1" applyBorder="1" applyAlignment="1">
      <alignment horizontal="center"/>
    </xf>
    <xf numFmtId="0" fontId="0" fillId="18" borderId="26" xfId="0" applyFill="1" applyBorder="1" applyAlignment="1">
      <alignment horizontal="center"/>
    </xf>
    <xf numFmtId="0" fontId="0" fillId="18" borderId="27" xfId="0" applyFill="1" applyBorder="1" applyAlignment="1">
      <alignment horizontal="center"/>
    </xf>
    <xf numFmtId="0" fontId="0" fillId="19" borderId="9" xfId="0" applyFill="1" applyBorder="1"/>
    <xf numFmtId="0" fontId="0" fillId="19" borderId="10" xfId="0" applyFill="1" applyBorder="1"/>
    <xf numFmtId="0" fontId="0" fillId="19" borderId="11" xfId="0" applyFill="1" applyBorder="1" applyAlignment="1">
      <alignment horizontal="right"/>
    </xf>
    <xf numFmtId="0" fontId="0" fillId="19" borderId="14" xfId="0" applyFill="1" applyBorder="1"/>
    <xf numFmtId="0" fontId="0" fillId="19" borderId="0" xfId="0" applyFill="1"/>
    <xf numFmtId="0" fontId="0" fillId="19" borderId="4" xfId="0" applyFill="1" applyBorder="1"/>
    <xf numFmtId="0" fontId="0" fillId="10" borderId="9" xfId="0" applyFill="1" applyBorder="1"/>
    <xf numFmtId="0" fontId="0" fillId="10" borderId="10" xfId="0" applyFill="1" applyBorder="1"/>
    <xf numFmtId="0" fontId="0" fillId="10" borderId="11" xfId="0" applyFill="1" applyBorder="1" applyAlignment="1">
      <alignment horizontal="right"/>
    </xf>
    <xf numFmtId="0" fontId="0" fillId="10" borderId="14" xfId="0" applyFill="1" applyBorder="1"/>
    <xf numFmtId="0" fontId="0" fillId="10" borderId="0" xfId="0" applyFill="1"/>
    <xf numFmtId="0" fontId="0" fillId="10" borderId="4" xfId="0" applyFill="1" applyBorder="1"/>
    <xf numFmtId="0" fontId="0" fillId="10" borderId="25" xfId="0" applyFill="1" applyBorder="1" applyAlignment="1">
      <alignment horizontal="center"/>
    </xf>
    <xf numFmtId="0" fontId="0" fillId="10" borderId="26" xfId="0" applyFill="1" applyBorder="1" applyAlignment="1">
      <alignment horizontal="center"/>
    </xf>
    <xf numFmtId="0" fontId="0" fillId="10" borderId="27" xfId="0" applyFill="1" applyBorder="1" applyAlignment="1">
      <alignment horizontal="center"/>
    </xf>
    <xf numFmtId="0" fontId="0" fillId="19" borderId="25" xfId="0" applyFill="1" applyBorder="1" applyAlignment="1">
      <alignment horizontal="center"/>
    </xf>
    <xf numFmtId="0" fontId="0" fillId="19" borderId="26" xfId="0" applyFill="1" applyBorder="1" applyAlignment="1">
      <alignment horizontal="center"/>
    </xf>
    <xf numFmtId="0" fontId="0" fillId="19" borderId="27" xfId="0" applyFill="1" applyBorder="1" applyAlignment="1">
      <alignment horizontal="center"/>
    </xf>
    <xf numFmtId="0" fontId="0" fillId="15" borderId="9" xfId="0" applyFill="1" applyBorder="1"/>
    <xf numFmtId="0" fontId="0" fillId="15" borderId="10" xfId="0" applyFill="1" applyBorder="1"/>
    <xf numFmtId="0" fontId="0" fillId="15" borderId="11" xfId="0" applyFill="1" applyBorder="1" applyAlignment="1">
      <alignment horizontal="right"/>
    </xf>
    <xf numFmtId="0" fontId="0" fillId="15" borderId="14" xfId="0" applyFill="1" applyBorder="1"/>
    <xf numFmtId="0" fontId="0" fillId="15" borderId="0" xfId="0" applyFill="1"/>
    <xf numFmtId="0" fontId="0" fillId="15" borderId="4" xfId="0" applyFill="1" applyBorder="1"/>
    <xf numFmtId="0" fontId="0" fillId="15" borderId="25" xfId="0" applyFill="1" applyBorder="1" applyAlignment="1">
      <alignment horizontal="center"/>
    </xf>
    <xf numFmtId="0" fontId="0" fillId="15" borderId="26" xfId="0" applyFill="1" applyBorder="1" applyAlignment="1">
      <alignment horizontal="center"/>
    </xf>
    <xf numFmtId="0" fontId="0" fillId="15" borderId="27" xfId="0" applyFill="1" applyBorder="1" applyAlignment="1">
      <alignment horizontal="center"/>
    </xf>
    <xf numFmtId="0" fontId="0" fillId="13" borderId="9" xfId="0" applyFill="1" applyBorder="1"/>
    <xf numFmtId="0" fontId="0" fillId="13" borderId="10" xfId="0" applyFill="1" applyBorder="1"/>
    <xf numFmtId="0" fontId="0" fillId="13" borderId="11" xfId="0" applyFill="1" applyBorder="1" applyAlignment="1">
      <alignment horizontal="right"/>
    </xf>
    <xf numFmtId="0" fontId="0" fillId="13" borderId="26" xfId="0" applyFill="1" applyBorder="1" applyAlignment="1">
      <alignment horizontal="center"/>
    </xf>
    <xf numFmtId="0" fontId="0" fillId="13" borderId="27" xfId="0" applyFill="1" applyBorder="1" applyAlignment="1">
      <alignment horizontal="center"/>
    </xf>
    <xf numFmtId="0" fontId="30" fillId="0" borderId="0" xfId="0" applyFont="1"/>
    <xf numFmtId="0" fontId="32" fillId="0" borderId="0" xfId="0" applyFont="1" applyBorder="1"/>
    <xf numFmtId="0" fontId="1" fillId="0" borderId="0" xfId="0" applyFont="1" applyAlignment="1">
      <alignment wrapText="1"/>
    </xf>
    <xf numFmtId="0" fontId="11" fillId="0" borderId="0" xfId="1" applyFill="1"/>
    <xf numFmtId="0" fontId="2" fillId="20" borderId="0" xfId="0" applyFont="1" applyFill="1"/>
    <xf numFmtId="0" fontId="2" fillId="20" borderId="0" xfId="0" applyFont="1" applyFill="1" applyAlignment="1">
      <alignment wrapText="1"/>
    </xf>
    <xf numFmtId="0" fontId="8" fillId="0" borderId="0" xfId="0" applyFont="1" applyFill="1" applyAlignment="1">
      <alignment wrapText="1"/>
    </xf>
    <xf numFmtId="0" fontId="0" fillId="0" borderId="0" xfId="0" applyFill="1" applyAlignment="1">
      <alignment wrapText="1"/>
    </xf>
    <xf numFmtId="9" fontId="2" fillId="0" borderId="0" xfId="0" applyNumberFormat="1" applyFont="1" applyFill="1" applyAlignment="1">
      <alignment wrapText="1"/>
    </xf>
    <xf numFmtId="0" fontId="1" fillId="0" borderId="0" xfId="0" applyFont="1" applyFill="1" applyAlignment="1">
      <alignment wrapText="1"/>
    </xf>
    <xf numFmtId="0" fontId="0" fillId="0" borderId="0" xfId="0" applyFill="1" applyAlignment="1">
      <alignment horizontal="left" vertical="center" wrapText="1" indent="1"/>
    </xf>
    <xf numFmtId="0" fontId="0" fillId="0" borderId="0" xfId="0" applyFill="1" applyAlignment="1">
      <alignment horizontal="left" vertical="center" indent="1"/>
    </xf>
    <xf numFmtId="0" fontId="34" fillId="0" borderId="0" xfId="0" applyFont="1"/>
    <xf numFmtId="0" fontId="8" fillId="0" borderId="0" xfId="0" applyFont="1"/>
    <xf numFmtId="0" fontId="33" fillId="0" borderId="0" xfId="0" applyFont="1"/>
    <xf numFmtId="0" fontId="2" fillId="20" borderId="0" xfId="0" applyFont="1" applyFill="1" applyAlignment="1">
      <alignment vertical="top"/>
    </xf>
    <xf numFmtId="0" fontId="35" fillId="0" borderId="0" xfId="0" applyFont="1" applyFill="1"/>
    <xf numFmtId="0" fontId="35" fillId="0" borderId="0" xfId="0" applyFont="1" applyFill="1" applyAlignment="1">
      <alignment wrapText="1"/>
    </xf>
    <xf numFmtId="0" fontId="33" fillId="0" borderId="0" xfId="0" applyFont="1" applyFill="1"/>
    <xf numFmtId="0" fontId="36" fillId="0" borderId="0" xfId="0" applyFont="1" applyFill="1" applyAlignment="1">
      <alignment wrapText="1"/>
    </xf>
    <xf numFmtId="0" fontId="33" fillId="0" borderId="0" xfId="0" applyFont="1" applyAlignment="1">
      <alignment wrapText="1"/>
    </xf>
    <xf numFmtId="0" fontId="2" fillId="0" borderId="0" xfId="0" applyFont="1" applyFill="1" applyAlignment="1">
      <alignment vertical="top" wrapText="1"/>
    </xf>
    <xf numFmtId="0" fontId="1" fillId="0" borderId="0" xfId="0" applyFont="1" applyAlignment="1">
      <alignment horizontal="left" vertical="top" wrapText="1"/>
    </xf>
    <xf numFmtId="0" fontId="1" fillId="0" borderId="0" xfId="0" applyFont="1" applyFill="1" applyAlignment="1">
      <alignment horizontal="left" vertical="top" wrapText="1"/>
    </xf>
    <xf numFmtId="0" fontId="1" fillId="0" borderId="0" xfId="0" applyFont="1" applyFill="1" applyAlignment="1">
      <alignment vertical="top" wrapText="1"/>
    </xf>
    <xf numFmtId="0" fontId="1" fillId="0" borderId="0" xfId="0" applyFont="1" applyFill="1" applyAlignment="1">
      <alignment vertical="top"/>
    </xf>
    <xf numFmtId="0" fontId="1" fillId="0" borderId="8" xfId="0" applyFont="1" applyFill="1" applyBorder="1" applyAlignment="1">
      <alignment horizontal="left" vertical="top" wrapText="1"/>
    </xf>
    <xf numFmtId="9" fontId="1" fillId="0" borderId="0" xfId="0" applyNumberFormat="1" applyFont="1" applyFill="1" applyAlignment="1">
      <alignment wrapText="1"/>
    </xf>
    <xf numFmtId="0" fontId="2" fillId="0" borderId="0" xfId="0" applyNumberFormat="1" applyFont="1" applyFill="1"/>
    <xf numFmtId="9" fontId="2" fillId="0" borderId="0" xfId="0" applyNumberFormat="1" applyFont="1" applyFill="1"/>
    <xf numFmtId="0" fontId="1" fillId="0" borderId="0" xfId="0" applyFont="1" applyFill="1" applyBorder="1" applyAlignment="1">
      <alignment wrapText="1"/>
    </xf>
    <xf numFmtId="0" fontId="0" fillId="0" borderId="0" xfId="0" applyFill="1" applyAlignment="1">
      <alignment vertical="top" wrapText="1"/>
    </xf>
    <xf numFmtId="0" fontId="37" fillId="0" borderId="0" xfId="0" applyFont="1" applyFill="1"/>
    <xf numFmtId="0" fontId="2" fillId="0" borderId="4" xfId="0" applyFont="1" applyFill="1" applyBorder="1" applyAlignment="1">
      <alignment wrapText="1"/>
    </xf>
    <xf numFmtId="0" fontId="2" fillId="0" borderId="0" xfId="0" quotePrefix="1" applyFont="1" applyFill="1" applyAlignment="1">
      <alignment vertical="top" wrapText="1"/>
    </xf>
    <xf numFmtId="0" fontId="2" fillId="0" borderId="0" xfId="0" quotePrefix="1" applyFont="1" applyFill="1" applyAlignment="1">
      <alignment wrapText="1"/>
    </xf>
    <xf numFmtId="0" fontId="1" fillId="0" borderId="0" xfId="0" quotePrefix="1" applyFont="1" applyFill="1" applyAlignment="1">
      <alignment vertical="top" wrapText="1"/>
    </xf>
    <xf numFmtId="0" fontId="38" fillId="0" borderId="0" xfId="0" applyFont="1" applyFill="1"/>
    <xf numFmtId="0" fontId="1" fillId="0" borderId="8" xfId="0" applyFont="1" applyFill="1" applyBorder="1" applyAlignment="1">
      <alignment wrapText="1"/>
    </xf>
    <xf numFmtId="0" fontId="38" fillId="0" borderId="0" xfId="0" applyFont="1" applyFill="1" applyAlignment="1">
      <alignment wrapText="1"/>
    </xf>
    <xf numFmtId="0" fontId="39" fillId="0" borderId="0" xfId="0" applyFont="1" applyFill="1" applyAlignment="1">
      <alignment vertical="top" wrapText="1"/>
    </xf>
    <xf numFmtId="0" fontId="37" fillId="0" borderId="0" xfId="0" applyFont="1" applyFill="1" applyAlignment="1">
      <alignment wrapText="1"/>
    </xf>
    <xf numFmtId="0" fontId="1" fillId="0" borderId="0" xfId="0" applyFont="1" applyFill="1" applyAlignment="1">
      <alignment horizontal="center" wrapText="1"/>
    </xf>
    <xf numFmtId="0" fontId="1" fillId="0" borderId="4" xfId="0" applyFont="1" applyFill="1" applyBorder="1" applyAlignment="1">
      <alignment horizontal="center" wrapText="1"/>
    </xf>
    <xf numFmtId="0" fontId="2" fillId="0" borderId="16" xfId="0" applyFont="1" applyFill="1" applyBorder="1" applyAlignment="1">
      <alignment horizontal="center" wrapText="1"/>
    </xf>
    <xf numFmtId="0" fontId="2" fillId="0" borderId="0" xfId="0" applyFont="1" applyFill="1" applyAlignment="1">
      <alignment horizontal="center" wrapText="1"/>
    </xf>
    <xf numFmtId="0" fontId="2" fillId="0" borderId="4" xfId="0" applyFont="1" applyFill="1" applyBorder="1" applyAlignment="1">
      <alignment horizontal="center" wrapText="1"/>
    </xf>
    <xf numFmtId="0" fontId="2" fillId="0" borderId="16" xfId="0" applyFont="1" applyFill="1" applyBorder="1" applyAlignment="1">
      <alignment wrapText="1"/>
    </xf>
    <xf numFmtId="0" fontId="2" fillId="0" borderId="0" xfId="0" applyFont="1" applyFill="1" applyBorder="1" applyAlignment="1">
      <alignment horizontal="center" wrapText="1"/>
    </xf>
    <xf numFmtId="0" fontId="2" fillId="0" borderId="14" xfId="0" applyFont="1" applyFill="1" applyBorder="1" applyAlignment="1">
      <alignment horizontal="center" wrapText="1"/>
    </xf>
    <xf numFmtId="0" fontId="2" fillId="0" borderId="0" xfId="0" applyFont="1" applyAlignment="1">
      <alignment wrapText="1"/>
    </xf>
    <xf numFmtId="0" fontId="37" fillId="0" borderId="0" xfId="0" applyFont="1" applyFill="1" applyAlignment="1">
      <alignment vertical="top" wrapText="1"/>
    </xf>
    <xf numFmtId="0" fontId="2" fillId="0" borderId="4" xfId="0" applyFont="1" applyBorder="1" applyAlignment="1">
      <alignment horizontal="center"/>
    </xf>
    <xf numFmtId="0" fontId="1" fillId="0" borderId="4" xfId="0" applyFont="1" applyBorder="1" applyAlignment="1">
      <alignment horizontal="center"/>
    </xf>
    <xf numFmtId="0" fontId="40" fillId="0" borderId="0" xfId="1" applyFont="1" applyFill="1"/>
    <xf numFmtId="0" fontId="2" fillId="0" borderId="0" xfId="0" applyFont="1" applyFill="1" applyAlignment="1">
      <alignment horizontal="left" vertical="top" wrapText="1"/>
    </xf>
    <xf numFmtId="0" fontId="2" fillId="0" borderId="0" xfId="0" applyFont="1" applyFill="1" applyAlignment="1">
      <alignment horizontal="left" wrapText="1"/>
    </xf>
    <xf numFmtId="0" fontId="2" fillId="0" borderId="8" xfId="0" applyFont="1" applyFill="1" applyBorder="1" applyAlignment="1">
      <alignment vertical="top" wrapText="1"/>
    </xf>
    <xf numFmtId="0" fontId="2" fillId="0" borderId="16" xfId="0" applyFont="1" applyBorder="1"/>
    <xf numFmtId="0" fontId="2" fillId="0" borderId="14" xfId="0" applyFont="1" applyBorder="1" applyAlignment="1">
      <alignment horizontal="center"/>
    </xf>
    <xf numFmtId="16" fontId="2" fillId="0" borderId="0" xfId="0" quotePrefix="1" applyNumberFormat="1" applyFont="1" applyAlignment="1">
      <alignment horizontal="center"/>
    </xf>
    <xf numFmtId="0" fontId="1" fillId="0" borderId="0" xfId="0" applyFont="1" applyFill="1" applyAlignment="1">
      <alignment horizontal="left" vertical="top"/>
    </xf>
    <xf numFmtId="9" fontId="2" fillId="0" borderId="0" xfId="0" applyNumberFormat="1" applyFont="1" applyFill="1" applyAlignment="1"/>
    <xf numFmtId="0" fontId="2" fillId="0" borderId="0" xfId="0" applyFont="1" applyAlignment="1"/>
    <xf numFmtId="0" fontId="1" fillId="0" borderId="8" xfId="0" applyFont="1" applyFill="1" applyBorder="1" applyAlignment="1">
      <alignment horizontal="left" vertical="top"/>
    </xf>
    <xf numFmtId="0" fontId="0" fillId="0" borderId="0" xfId="0" applyFont="1" applyFill="1" applyAlignment="1"/>
    <xf numFmtId="0" fontId="42" fillId="0" borderId="4" xfId="0" applyFont="1" applyFill="1" applyBorder="1" applyAlignment="1">
      <alignment horizontal="left"/>
    </xf>
    <xf numFmtId="0" fontId="11" fillId="0" borderId="0" xfId="1" applyFill="1" applyAlignment="1">
      <alignment wrapText="1"/>
    </xf>
    <xf numFmtId="0" fontId="11" fillId="0" borderId="0" xfId="1" applyFill="1" applyBorder="1"/>
    <xf numFmtId="0" fontId="2" fillId="0" borderId="8" xfId="0" applyFont="1" applyFill="1" applyBorder="1" applyAlignment="1">
      <alignment vertical="top"/>
    </xf>
    <xf numFmtId="0" fontId="2" fillId="0" borderId="0" xfId="0" applyFont="1" applyFill="1" applyAlignment="1">
      <alignment vertical="center" wrapText="1"/>
    </xf>
    <xf numFmtId="9" fontId="2" fillId="0" borderId="0" xfId="3" applyFont="1" applyFill="1" applyAlignment="1"/>
    <xf numFmtId="0" fontId="11" fillId="0" borderId="0" xfId="1" applyFill="1" applyAlignment="1"/>
    <xf numFmtId="0" fontId="38" fillId="0" borderId="0" xfId="0" applyFont="1" applyFill="1" applyAlignment="1"/>
    <xf numFmtId="0" fontId="1" fillId="20" borderId="0" xfId="0" applyFont="1" applyFill="1" applyAlignment="1">
      <alignment vertical="center"/>
    </xf>
    <xf numFmtId="0" fontId="1" fillId="0" borderId="4" xfId="0" applyFont="1" applyBorder="1" applyAlignment="1">
      <alignment wrapText="1"/>
    </xf>
    <xf numFmtId="0" fontId="2" fillId="0" borderId="4" xfId="0" applyFont="1" applyBorder="1"/>
    <xf numFmtId="0" fontId="2" fillId="0" borderId="14" xfId="0" quotePrefix="1" applyFont="1" applyFill="1" applyBorder="1" applyAlignment="1">
      <alignment horizontal="center" wrapText="1"/>
    </xf>
    <xf numFmtId="0" fontId="2" fillId="0" borderId="0" xfId="0" quotePrefix="1" applyFont="1" applyFill="1" applyBorder="1" applyAlignment="1">
      <alignment horizontal="center"/>
    </xf>
    <xf numFmtId="16" fontId="2" fillId="0" borderId="0" xfId="0" quotePrefix="1" applyNumberFormat="1" applyFont="1" applyFill="1" applyBorder="1" applyAlignment="1">
      <alignment horizontal="center"/>
    </xf>
    <xf numFmtId="0" fontId="2" fillId="0" borderId="4" xfId="0" applyFont="1" applyFill="1" applyBorder="1" applyAlignment="1">
      <alignment horizontal="left"/>
    </xf>
    <xf numFmtId="0" fontId="2" fillId="0" borderId="0" xfId="0" quotePrefix="1" applyFont="1" applyFill="1" applyBorder="1" applyAlignment="1">
      <alignment horizontal="center" wrapText="1"/>
    </xf>
    <xf numFmtId="0" fontId="2" fillId="21" borderId="0" xfId="0" applyFont="1" applyFill="1" applyAlignment="1">
      <alignment horizontal="center"/>
    </xf>
    <xf numFmtId="0" fontId="2" fillId="21" borderId="4" xfId="0" applyFont="1" applyFill="1" applyBorder="1" applyAlignment="1">
      <alignment horizontal="center"/>
    </xf>
    <xf numFmtId="0" fontId="1" fillId="21" borderId="0" xfId="0" applyFont="1" applyFill="1"/>
    <xf numFmtId="0" fontId="2" fillId="21" borderId="0" xfId="0" applyFont="1" applyFill="1"/>
    <xf numFmtId="0" fontId="1" fillId="0" borderId="0" xfId="0" applyFont="1" applyFill="1" applyAlignment="1">
      <alignment horizontal="left"/>
    </xf>
    <xf numFmtId="0" fontId="2" fillId="21" borderId="0" xfId="0" applyFont="1" applyFill="1" applyAlignment="1">
      <alignment wrapText="1"/>
    </xf>
    <xf numFmtId="0" fontId="2" fillId="21" borderId="0" xfId="0" applyFont="1" applyFill="1" applyAlignment="1">
      <alignment horizontal="center" wrapText="1"/>
    </xf>
    <xf numFmtId="0" fontId="2" fillId="21" borderId="4" xfId="0" applyFont="1" applyFill="1" applyBorder="1" applyAlignment="1">
      <alignment horizontal="center" wrapText="1"/>
    </xf>
    <xf numFmtId="0" fontId="0" fillId="22" borderId="0" xfId="0" applyFont="1" applyFill="1" applyAlignment="1">
      <alignment horizontal="left"/>
    </xf>
    <xf numFmtId="0" fontId="2" fillId="22" borderId="0" xfId="0" applyFont="1" applyFill="1" applyAlignment="1">
      <alignment horizontal="left"/>
    </xf>
    <xf numFmtId="0" fontId="2" fillId="22" borderId="0" xfId="0" applyFont="1" applyFill="1"/>
    <xf numFmtId="0" fontId="2" fillId="22" borderId="8" xfId="0" applyFont="1" applyFill="1" applyBorder="1"/>
    <xf numFmtId="0" fontId="2" fillId="22" borderId="0" xfId="0" applyFont="1" applyFill="1" applyAlignment="1">
      <alignment wrapText="1"/>
    </xf>
    <xf numFmtId="0" fontId="1" fillId="21" borderId="0" xfId="0" applyFont="1" applyFill="1" applyAlignment="1">
      <alignment wrapText="1"/>
    </xf>
    <xf numFmtId="0" fontId="2" fillId="21" borderId="0" xfId="0" applyFont="1" applyFill="1" applyAlignment="1">
      <alignment vertical="top" wrapText="1"/>
    </xf>
    <xf numFmtId="0" fontId="40" fillId="21" borderId="0" xfId="1" applyFont="1" applyFill="1"/>
    <xf numFmtId="0" fontId="2" fillId="21" borderId="4" xfId="0" applyFont="1" applyFill="1" applyBorder="1" applyAlignment="1">
      <alignment horizontal="left"/>
    </xf>
    <xf numFmtId="0" fontId="2" fillId="20" borderId="4" xfId="0" applyFont="1" applyFill="1" applyBorder="1"/>
    <xf numFmtId="0" fontId="1" fillId="0" borderId="0" xfId="0" applyFont="1" applyBorder="1" applyAlignment="1">
      <alignment wrapText="1"/>
    </xf>
    <xf numFmtId="0" fontId="1" fillId="0" borderId="4" xfId="0" applyFont="1" applyFill="1" applyBorder="1" applyAlignment="1">
      <alignment vertical="top" wrapText="1"/>
    </xf>
    <xf numFmtId="0" fontId="2" fillId="21" borderId="0" xfId="0" applyFont="1" applyFill="1" applyBorder="1"/>
    <xf numFmtId="0" fontId="2" fillId="21" borderId="4" xfId="0" applyFont="1" applyFill="1" applyBorder="1"/>
    <xf numFmtId="0" fontId="11" fillId="21" borderId="0" xfId="1" applyFill="1"/>
    <xf numFmtId="0" fontId="2" fillId="21" borderId="0" xfId="0" applyFont="1" applyFill="1" applyBorder="1" applyAlignment="1">
      <alignment wrapText="1"/>
    </xf>
    <xf numFmtId="0" fontId="2" fillId="21" borderId="8" xfId="0" applyFont="1" applyFill="1" applyBorder="1"/>
    <xf numFmtId="0" fontId="2" fillId="21" borderId="0" xfId="0" applyFont="1" applyFill="1" applyAlignment="1"/>
    <xf numFmtId="0" fontId="3" fillId="2" borderId="9" xfId="0" applyFont="1" applyFill="1" applyBorder="1" applyAlignment="1">
      <alignment horizontal="center"/>
    </xf>
    <xf numFmtId="0" fontId="3" fillId="2" borderId="10" xfId="0" applyFont="1" applyFill="1" applyBorder="1" applyAlignment="1">
      <alignment horizontal="center"/>
    </xf>
    <xf numFmtId="0" fontId="3" fillId="2" borderId="11" xfId="0" applyFont="1" applyFill="1" applyBorder="1" applyAlignment="1">
      <alignment horizontal="center"/>
    </xf>
    <xf numFmtId="0" fontId="3" fillId="2" borderId="13" xfId="0" applyFont="1" applyFill="1" applyBorder="1" applyAlignment="1">
      <alignment horizontal="center"/>
    </xf>
    <xf numFmtId="0" fontId="3" fillId="2" borderId="6" xfId="0" applyFont="1" applyFill="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center"/>
    </xf>
    <xf numFmtId="0" fontId="3" fillId="0" borderId="3" xfId="0" applyFont="1" applyBorder="1" applyAlignment="1">
      <alignment horizontal="center"/>
    </xf>
    <xf numFmtId="0" fontId="3" fillId="2" borderId="5" xfId="0" applyFont="1" applyFill="1" applyBorder="1" applyAlignment="1">
      <alignment horizontal="center"/>
    </xf>
    <xf numFmtId="0" fontId="3" fillId="2" borderId="7" xfId="0" applyFont="1" applyFill="1" applyBorder="1" applyAlignment="1">
      <alignment horizontal="center"/>
    </xf>
    <xf numFmtId="0" fontId="3" fillId="2" borderId="12" xfId="0" applyFont="1" applyFill="1" applyBorder="1" applyAlignment="1">
      <alignment horizontal="center"/>
    </xf>
    <xf numFmtId="0" fontId="12" fillId="0" borderId="17" xfId="0" applyFont="1" applyBorder="1" applyAlignment="1">
      <alignment horizontal="left" vertical="center"/>
    </xf>
    <xf numFmtId="0" fontId="12" fillId="0" borderId="17" xfId="0" applyFont="1" applyBorder="1" applyAlignment="1">
      <alignment horizontal="left" vertical="center" wrapText="1"/>
    </xf>
    <xf numFmtId="0" fontId="6" fillId="0" borderId="0" xfId="0" applyFont="1" applyFill="1" applyAlignment="1">
      <alignment horizontal="center" textRotation="90"/>
    </xf>
    <xf numFmtId="0" fontId="2" fillId="3" borderId="0" xfId="0" applyFont="1" applyFill="1" applyAlignment="1">
      <alignment horizontal="center" textRotation="90"/>
    </xf>
    <xf numFmtId="0" fontId="2" fillId="0" borderId="0" xfId="0" applyFont="1" applyFill="1" applyAlignment="1">
      <alignment horizontal="center" textRotation="90"/>
    </xf>
    <xf numFmtId="0" fontId="3" fillId="5" borderId="18" xfId="0" applyFont="1" applyFill="1" applyBorder="1" applyAlignment="1">
      <alignment horizontal="center"/>
    </xf>
    <xf numFmtId="0" fontId="3" fillId="0" borderId="18" xfId="0" applyFont="1" applyBorder="1" applyAlignment="1">
      <alignment horizontal="center"/>
    </xf>
    <xf numFmtId="0" fontId="28" fillId="15" borderId="0" xfId="0" applyFont="1" applyFill="1" applyAlignment="1">
      <alignment horizontal="center" vertical="center"/>
    </xf>
    <xf numFmtId="0" fontId="28" fillId="15" borderId="4" xfId="0" applyFont="1" applyFill="1" applyBorder="1" applyAlignment="1">
      <alignment horizontal="center" vertical="center"/>
    </xf>
    <xf numFmtId="0" fontId="3" fillId="0" borderId="0" xfId="0" applyFont="1" applyAlignment="1">
      <alignment horizontal="center"/>
    </xf>
    <xf numFmtId="0" fontId="0" fillId="6" borderId="14" xfId="0" applyFill="1" applyBorder="1" applyAlignment="1">
      <alignment horizontal="left" vertical="top" wrapText="1"/>
    </xf>
    <xf numFmtId="0" fontId="0" fillId="6" borderId="0" xfId="0" applyFill="1" applyAlignment="1">
      <alignment horizontal="left" vertical="top" wrapText="1"/>
    </xf>
    <xf numFmtId="0" fontId="0" fillId="6" borderId="4" xfId="0" applyFill="1" applyBorder="1" applyAlignment="1">
      <alignment horizontal="left" vertical="top" wrapText="1"/>
    </xf>
    <xf numFmtId="0" fontId="2" fillId="6" borderId="20" xfId="0" applyFont="1" applyFill="1" applyBorder="1" applyAlignment="1">
      <alignment horizontal="left" shrinkToFit="1"/>
    </xf>
    <xf numFmtId="0" fontId="2" fillId="6" borderId="21" xfId="0" applyFont="1" applyFill="1" applyBorder="1" applyAlignment="1">
      <alignment horizontal="left" shrinkToFit="1"/>
    </xf>
    <xf numFmtId="0" fontId="2" fillId="8" borderId="19" xfId="0" applyFont="1" applyFill="1" applyBorder="1" applyAlignment="1">
      <alignment horizontal="left" shrinkToFit="1"/>
    </xf>
    <xf numFmtId="0" fontId="2" fillId="8" borderId="20" xfId="0" applyFont="1" applyFill="1" applyBorder="1" applyAlignment="1">
      <alignment horizontal="left" shrinkToFit="1"/>
    </xf>
    <xf numFmtId="0" fontId="2" fillId="8" borderId="21" xfId="0" applyFont="1" applyFill="1" applyBorder="1" applyAlignment="1">
      <alignment horizontal="left" shrinkToFit="1"/>
    </xf>
    <xf numFmtId="0" fontId="2" fillId="15" borderId="15" xfId="0" applyFont="1" applyFill="1" applyBorder="1" applyAlignment="1">
      <alignment horizontal="left" shrinkToFit="1"/>
    </xf>
    <xf numFmtId="0" fontId="2" fillId="15" borderId="0" xfId="0" applyFont="1" applyFill="1" applyAlignment="1">
      <alignment horizontal="left" shrinkToFit="1"/>
    </xf>
    <xf numFmtId="0" fontId="2" fillId="15" borderId="8" xfId="0" applyFont="1" applyFill="1" applyBorder="1" applyAlignment="1">
      <alignment horizontal="left" shrinkToFit="1"/>
    </xf>
    <xf numFmtId="0" fontId="2" fillId="21" borderId="0" xfId="0" quotePrefix="1" applyFont="1" applyFill="1" applyAlignment="1">
      <alignment horizontal="center"/>
    </xf>
  </cellXfs>
  <cellStyles count="4">
    <cellStyle name="Hivatkozás" xfId="1" builtinId="8"/>
    <cellStyle name="Hyperlink" xfId="2"/>
    <cellStyle name="Normál" xfId="0" builtinId="0"/>
    <cellStyle name="Százalék" xfId="3" builtinId="5"/>
  </cellStyles>
  <dxfs count="2391">
    <dxf>
      <fill>
        <patternFill>
          <bgColor theme="5" tint="0.59996337778862885"/>
        </patternFill>
      </fill>
    </dxf>
    <dxf>
      <fill>
        <patternFill>
          <bgColor theme="4" tint="0.39994506668294322"/>
        </patternFill>
      </fill>
    </dxf>
    <dxf>
      <fill>
        <patternFill>
          <bgColor rgb="FFCF9F6F"/>
        </patternFill>
      </fill>
    </dxf>
    <dxf>
      <fill>
        <patternFill>
          <bgColor rgb="FF65D7FF"/>
        </patternFill>
      </fill>
    </dxf>
    <dxf>
      <fill>
        <patternFill>
          <bgColor rgb="FFFFFF99"/>
        </patternFill>
      </fill>
    </dxf>
    <dxf>
      <fill>
        <patternFill>
          <bgColor theme="9" tint="0.59996337778862885"/>
        </patternFill>
      </fill>
    </dxf>
    <dxf>
      <fill>
        <patternFill>
          <bgColor theme="5" tint="0.59996337778862885"/>
        </patternFill>
      </fill>
    </dxf>
    <dxf>
      <fill>
        <patternFill>
          <bgColor theme="4" tint="0.39994506668294322"/>
        </patternFill>
      </fill>
    </dxf>
    <dxf>
      <fill>
        <patternFill>
          <bgColor rgb="FFCF9F6F"/>
        </patternFill>
      </fill>
    </dxf>
    <dxf>
      <fill>
        <patternFill>
          <bgColor rgb="FF65D7FF"/>
        </patternFill>
      </fill>
    </dxf>
    <dxf>
      <fill>
        <patternFill>
          <bgColor rgb="FFFFFF99"/>
        </patternFill>
      </fill>
    </dxf>
    <dxf>
      <fill>
        <patternFill>
          <bgColor theme="9" tint="0.59996337778862885"/>
        </patternFill>
      </fill>
    </dxf>
    <dxf>
      <fill>
        <patternFill>
          <bgColor theme="5" tint="0.59996337778862885"/>
        </patternFill>
      </fill>
    </dxf>
    <dxf>
      <fill>
        <patternFill>
          <bgColor theme="4" tint="0.39994506668294322"/>
        </patternFill>
      </fill>
    </dxf>
    <dxf>
      <fill>
        <patternFill>
          <bgColor rgb="FFCF9F6F"/>
        </patternFill>
      </fill>
    </dxf>
    <dxf>
      <fill>
        <patternFill>
          <bgColor rgb="FF65D7FF"/>
        </patternFill>
      </fill>
    </dxf>
    <dxf>
      <fill>
        <patternFill>
          <bgColor rgb="FFFFFF99"/>
        </patternFill>
      </fill>
    </dxf>
    <dxf>
      <fill>
        <patternFill>
          <bgColor theme="9" tint="0.59996337778862885"/>
        </patternFill>
      </fill>
    </dxf>
    <dxf>
      <fill>
        <patternFill>
          <bgColor theme="5" tint="0.59996337778862885"/>
        </patternFill>
      </fill>
    </dxf>
    <dxf>
      <fill>
        <patternFill>
          <bgColor theme="4" tint="0.39994506668294322"/>
        </patternFill>
      </fill>
    </dxf>
    <dxf>
      <fill>
        <patternFill>
          <bgColor rgb="FFCF9F6F"/>
        </patternFill>
      </fill>
    </dxf>
    <dxf>
      <fill>
        <patternFill>
          <bgColor rgb="FF65D7FF"/>
        </patternFill>
      </fill>
    </dxf>
    <dxf>
      <fill>
        <patternFill>
          <bgColor rgb="FFFFFF99"/>
        </patternFill>
      </fill>
    </dxf>
    <dxf>
      <fill>
        <patternFill>
          <bgColor theme="9" tint="0.59996337778862885"/>
        </patternFill>
      </fill>
    </dxf>
    <dxf>
      <fill>
        <patternFill>
          <bgColor theme="5" tint="0.59996337778862885"/>
        </patternFill>
      </fill>
    </dxf>
    <dxf>
      <fill>
        <patternFill>
          <bgColor theme="4" tint="0.39994506668294322"/>
        </patternFill>
      </fill>
    </dxf>
    <dxf>
      <fill>
        <patternFill>
          <bgColor rgb="FFCF9F6F"/>
        </patternFill>
      </fill>
    </dxf>
    <dxf>
      <fill>
        <patternFill>
          <bgColor rgb="FF65D7FF"/>
        </patternFill>
      </fill>
    </dxf>
    <dxf>
      <fill>
        <patternFill>
          <bgColor rgb="FFFFFF99"/>
        </patternFill>
      </fill>
    </dxf>
    <dxf>
      <fill>
        <patternFill>
          <bgColor theme="9" tint="0.59996337778862885"/>
        </patternFill>
      </fill>
    </dxf>
    <dxf>
      <fill>
        <patternFill>
          <bgColor theme="5" tint="0.59996337778862885"/>
        </patternFill>
      </fill>
    </dxf>
    <dxf>
      <fill>
        <patternFill>
          <bgColor theme="4" tint="0.39994506668294322"/>
        </patternFill>
      </fill>
    </dxf>
    <dxf>
      <fill>
        <patternFill>
          <bgColor rgb="FFCF9F6F"/>
        </patternFill>
      </fill>
    </dxf>
    <dxf>
      <fill>
        <patternFill>
          <bgColor rgb="FF65D7FF"/>
        </patternFill>
      </fill>
    </dxf>
    <dxf>
      <fill>
        <patternFill>
          <bgColor rgb="FFFFFF99"/>
        </patternFill>
      </fill>
    </dxf>
    <dxf>
      <fill>
        <patternFill>
          <bgColor theme="9" tint="0.59996337778862885"/>
        </patternFill>
      </fill>
    </dxf>
    <dxf>
      <fill>
        <patternFill>
          <bgColor theme="5" tint="0.59996337778862885"/>
        </patternFill>
      </fill>
    </dxf>
    <dxf>
      <fill>
        <patternFill>
          <bgColor theme="4" tint="0.39994506668294322"/>
        </patternFill>
      </fill>
    </dxf>
    <dxf>
      <fill>
        <patternFill>
          <bgColor rgb="FFCF9F6F"/>
        </patternFill>
      </fill>
    </dxf>
    <dxf>
      <fill>
        <patternFill>
          <bgColor rgb="FF65D7FF"/>
        </patternFill>
      </fill>
    </dxf>
    <dxf>
      <fill>
        <patternFill>
          <bgColor rgb="FFFFFF99"/>
        </patternFill>
      </fill>
    </dxf>
    <dxf>
      <fill>
        <patternFill>
          <bgColor theme="9" tint="0.59996337778862885"/>
        </patternFill>
      </fill>
    </dxf>
    <dxf>
      <fill>
        <patternFill>
          <bgColor theme="5" tint="0.59996337778862885"/>
        </patternFill>
      </fill>
    </dxf>
    <dxf>
      <fill>
        <patternFill>
          <bgColor theme="4" tint="0.39994506668294322"/>
        </patternFill>
      </fill>
    </dxf>
    <dxf>
      <fill>
        <patternFill>
          <bgColor rgb="FFCF9F6F"/>
        </patternFill>
      </fill>
    </dxf>
    <dxf>
      <fill>
        <patternFill>
          <bgColor rgb="FF65D7FF"/>
        </patternFill>
      </fill>
    </dxf>
    <dxf>
      <fill>
        <patternFill>
          <bgColor rgb="FFFFFF99"/>
        </patternFill>
      </fill>
    </dxf>
    <dxf>
      <fill>
        <patternFill>
          <bgColor theme="9" tint="0.59996337778862885"/>
        </patternFill>
      </fill>
    </dxf>
    <dxf>
      <fill>
        <patternFill>
          <bgColor theme="5" tint="0.59996337778862885"/>
        </patternFill>
      </fill>
    </dxf>
    <dxf>
      <fill>
        <patternFill>
          <bgColor theme="4" tint="0.39994506668294322"/>
        </patternFill>
      </fill>
    </dxf>
    <dxf>
      <fill>
        <patternFill>
          <bgColor rgb="FFCF9F6F"/>
        </patternFill>
      </fill>
    </dxf>
    <dxf>
      <fill>
        <patternFill>
          <bgColor rgb="FF65D7FF"/>
        </patternFill>
      </fill>
    </dxf>
    <dxf>
      <fill>
        <patternFill>
          <bgColor rgb="FFFFFF99"/>
        </patternFill>
      </fill>
    </dxf>
    <dxf>
      <fill>
        <patternFill>
          <bgColor theme="9" tint="0.59996337778862885"/>
        </patternFill>
      </fill>
    </dxf>
    <dxf>
      <fill>
        <patternFill>
          <bgColor theme="5" tint="0.59996337778862885"/>
        </patternFill>
      </fill>
    </dxf>
    <dxf>
      <fill>
        <patternFill>
          <bgColor theme="4" tint="0.39994506668294322"/>
        </patternFill>
      </fill>
    </dxf>
    <dxf>
      <fill>
        <patternFill>
          <bgColor rgb="FFCF9F6F"/>
        </patternFill>
      </fill>
    </dxf>
    <dxf>
      <fill>
        <patternFill>
          <bgColor rgb="FF65D7FF"/>
        </patternFill>
      </fill>
    </dxf>
    <dxf>
      <fill>
        <patternFill>
          <bgColor rgb="FFFFFF99"/>
        </patternFill>
      </fill>
    </dxf>
    <dxf>
      <fill>
        <patternFill>
          <bgColor theme="9" tint="0.59996337778862885"/>
        </patternFill>
      </fill>
    </dxf>
    <dxf>
      <fill>
        <patternFill>
          <bgColor theme="5" tint="0.59996337778862885"/>
        </patternFill>
      </fill>
    </dxf>
    <dxf>
      <fill>
        <patternFill>
          <bgColor theme="4" tint="0.39994506668294322"/>
        </patternFill>
      </fill>
    </dxf>
    <dxf>
      <fill>
        <patternFill>
          <bgColor rgb="FFCF9F6F"/>
        </patternFill>
      </fill>
    </dxf>
    <dxf>
      <fill>
        <patternFill>
          <bgColor rgb="FF65D7FF"/>
        </patternFill>
      </fill>
    </dxf>
    <dxf>
      <fill>
        <patternFill>
          <bgColor rgb="FFFFFF99"/>
        </patternFill>
      </fill>
    </dxf>
    <dxf>
      <fill>
        <patternFill>
          <bgColor theme="9" tint="0.59996337778862885"/>
        </patternFill>
      </fill>
    </dxf>
    <dxf>
      <fill>
        <patternFill>
          <bgColor theme="5" tint="0.59996337778862885"/>
        </patternFill>
      </fill>
    </dxf>
    <dxf>
      <fill>
        <patternFill>
          <bgColor theme="4" tint="0.39994506668294322"/>
        </patternFill>
      </fill>
    </dxf>
    <dxf>
      <fill>
        <patternFill>
          <bgColor rgb="FFCF9F6F"/>
        </patternFill>
      </fill>
    </dxf>
    <dxf>
      <fill>
        <patternFill>
          <bgColor rgb="FF65D7FF"/>
        </patternFill>
      </fill>
    </dxf>
    <dxf>
      <fill>
        <patternFill>
          <bgColor rgb="FFFFFF99"/>
        </patternFill>
      </fill>
    </dxf>
    <dxf>
      <fill>
        <patternFill>
          <bgColor theme="9" tint="0.59996337778862885"/>
        </patternFill>
      </fill>
    </dxf>
    <dxf>
      <fill>
        <patternFill>
          <bgColor theme="5" tint="0.59996337778862885"/>
        </patternFill>
      </fill>
    </dxf>
    <dxf>
      <fill>
        <patternFill>
          <bgColor theme="4" tint="0.39994506668294322"/>
        </patternFill>
      </fill>
    </dxf>
    <dxf>
      <fill>
        <patternFill>
          <bgColor rgb="FFCF9F6F"/>
        </patternFill>
      </fill>
    </dxf>
    <dxf>
      <fill>
        <patternFill>
          <bgColor rgb="FF65D7FF"/>
        </patternFill>
      </fill>
    </dxf>
    <dxf>
      <fill>
        <patternFill>
          <bgColor rgb="FFFFFF99"/>
        </patternFill>
      </fill>
    </dxf>
    <dxf>
      <fill>
        <patternFill>
          <bgColor theme="9" tint="0.59996337778862885"/>
        </patternFill>
      </fill>
    </dxf>
    <dxf>
      <fill>
        <patternFill>
          <bgColor theme="5" tint="0.59996337778862885"/>
        </patternFill>
      </fill>
    </dxf>
    <dxf>
      <fill>
        <patternFill>
          <bgColor theme="4" tint="0.39994506668294322"/>
        </patternFill>
      </fill>
    </dxf>
    <dxf>
      <fill>
        <patternFill>
          <bgColor rgb="FFCF9F6F"/>
        </patternFill>
      </fill>
    </dxf>
    <dxf>
      <fill>
        <patternFill>
          <bgColor rgb="FF65D7FF"/>
        </patternFill>
      </fill>
    </dxf>
    <dxf>
      <fill>
        <patternFill>
          <bgColor rgb="FFFFFF99"/>
        </patternFill>
      </fill>
    </dxf>
    <dxf>
      <fill>
        <patternFill>
          <bgColor theme="9" tint="0.59996337778862885"/>
        </patternFill>
      </fill>
    </dxf>
    <dxf>
      <fill>
        <patternFill>
          <bgColor theme="5" tint="0.59996337778862885"/>
        </patternFill>
      </fill>
    </dxf>
    <dxf>
      <fill>
        <patternFill>
          <bgColor theme="4" tint="0.39994506668294322"/>
        </patternFill>
      </fill>
    </dxf>
    <dxf>
      <fill>
        <patternFill>
          <bgColor rgb="FFCF9F6F"/>
        </patternFill>
      </fill>
    </dxf>
    <dxf>
      <fill>
        <patternFill>
          <bgColor rgb="FF65D7FF"/>
        </patternFill>
      </fill>
    </dxf>
    <dxf>
      <fill>
        <patternFill>
          <bgColor rgb="FFFFFF99"/>
        </patternFill>
      </fill>
    </dxf>
    <dxf>
      <fill>
        <patternFill>
          <bgColor theme="9" tint="0.59996337778862885"/>
        </patternFill>
      </fill>
    </dxf>
    <dxf>
      <fill>
        <patternFill>
          <bgColor theme="5" tint="0.59996337778862885"/>
        </patternFill>
      </fill>
    </dxf>
    <dxf>
      <fill>
        <patternFill>
          <bgColor theme="4" tint="0.39994506668294322"/>
        </patternFill>
      </fill>
    </dxf>
    <dxf>
      <fill>
        <patternFill>
          <bgColor rgb="FFCF9F6F"/>
        </patternFill>
      </fill>
    </dxf>
    <dxf>
      <fill>
        <patternFill>
          <bgColor rgb="FF65D7FF"/>
        </patternFill>
      </fill>
    </dxf>
    <dxf>
      <fill>
        <patternFill>
          <bgColor rgb="FFFFFF99"/>
        </patternFill>
      </fill>
    </dxf>
    <dxf>
      <fill>
        <patternFill>
          <bgColor theme="9" tint="0.59996337778862885"/>
        </patternFill>
      </fill>
    </dxf>
    <dxf>
      <fill>
        <patternFill>
          <bgColor theme="5" tint="0.59996337778862885"/>
        </patternFill>
      </fill>
    </dxf>
    <dxf>
      <fill>
        <patternFill>
          <bgColor theme="4" tint="0.39994506668294322"/>
        </patternFill>
      </fill>
    </dxf>
    <dxf>
      <fill>
        <patternFill>
          <bgColor rgb="FFCF9F6F"/>
        </patternFill>
      </fill>
    </dxf>
    <dxf>
      <fill>
        <patternFill>
          <bgColor rgb="FF65D7FF"/>
        </patternFill>
      </fill>
    </dxf>
    <dxf>
      <fill>
        <patternFill>
          <bgColor rgb="FFFFFF99"/>
        </patternFill>
      </fill>
    </dxf>
    <dxf>
      <fill>
        <patternFill>
          <bgColor theme="9" tint="0.59996337778862885"/>
        </patternFill>
      </fill>
    </dxf>
    <dxf>
      <fill>
        <patternFill>
          <bgColor theme="5" tint="0.59996337778862885"/>
        </patternFill>
      </fill>
    </dxf>
    <dxf>
      <fill>
        <patternFill>
          <bgColor theme="4" tint="0.39994506668294322"/>
        </patternFill>
      </fill>
    </dxf>
    <dxf>
      <fill>
        <patternFill>
          <bgColor rgb="FFCF9F6F"/>
        </patternFill>
      </fill>
    </dxf>
    <dxf>
      <fill>
        <patternFill>
          <bgColor rgb="FF65D7FF"/>
        </patternFill>
      </fill>
    </dxf>
    <dxf>
      <fill>
        <patternFill>
          <bgColor rgb="FFFFFF99"/>
        </patternFill>
      </fill>
    </dxf>
    <dxf>
      <fill>
        <patternFill>
          <bgColor theme="9" tint="0.59996337778862885"/>
        </patternFill>
      </fill>
    </dxf>
    <dxf>
      <fill>
        <patternFill>
          <bgColor theme="5" tint="0.59996337778862885"/>
        </patternFill>
      </fill>
    </dxf>
    <dxf>
      <fill>
        <patternFill>
          <bgColor theme="4" tint="0.39994506668294322"/>
        </patternFill>
      </fill>
    </dxf>
    <dxf>
      <fill>
        <patternFill>
          <bgColor rgb="FFCF9F6F"/>
        </patternFill>
      </fill>
    </dxf>
    <dxf>
      <fill>
        <patternFill>
          <bgColor rgb="FF65D7FF"/>
        </patternFill>
      </fill>
    </dxf>
    <dxf>
      <fill>
        <patternFill>
          <bgColor rgb="FFFFFF99"/>
        </patternFill>
      </fill>
    </dxf>
    <dxf>
      <fill>
        <patternFill>
          <bgColor theme="9" tint="0.59996337778862885"/>
        </patternFill>
      </fill>
    </dxf>
    <dxf>
      <fill>
        <patternFill>
          <bgColor theme="5" tint="0.59996337778862885"/>
        </patternFill>
      </fill>
    </dxf>
    <dxf>
      <fill>
        <patternFill>
          <bgColor theme="4" tint="0.39994506668294322"/>
        </patternFill>
      </fill>
    </dxf>
    <dxf>
      <fill>
        <patternFill>
          <bgColor rgb="FFCF9F6F"/>
        </patternFill>
      </fill>
    </dxf>
    <dxf>
      <fill>
        <patternFill>
          <bgColor rgb="FF65D7FF"/>
        </patternFill>
      </fill>
    </dxf>
    <dxf>
      <fill>
        <patternFill>
          <bgColor rgb="FFFFFF99"/>
        </patternFill>
      </fill>
    </dxf>
    <dxf>
      <fill>
        <patternFill>
          <bgColor theme="9" tint="0.59996337778862885"/>
        </patternFill>
      </fill>
    </dxf>
    <dxf>
      <fill>
        <patternFill>
          <bgColor theme="5" tint="0.59996337778862885"/>
        </patternFill>
      </fill>
    </dxf>
    <dxf>
      <fill>
        <patternFill>
          <bgColor theme="4" tint="0.39994506668294322"/>
        </patternFill>
      </fill>
    </dxf>
    <dxf>
      <fill>
        <patternFill>
          <bgColor rgb="FFCF9F6F"/>
        </patternFill>
      </fill>
    </dxf>
    <dxf>
      <fill>
        <patternFill>
          <bgColor rgb="FF65D7FF"/>
        </patternFill>
      </fill>
    </dxf>
    <dxf>
      <fill>
        <patternFill>
          <bgColor rgb="FFFFFF99"/>
        </patternFill>
      </fill>
    </dxf>
    <dxf>
      <fill>
        <patternFill>
          <bgColor theme="9" tint="0.59996337778862885"/>
        </patternFill>
      </fill>
    </dxf>
    <dxf>
      <fill>
        <patternFill>
          <bgColor theme="5" tint="0.59996337778862885"/>
        </patternFill>
      </fill>
    </dxf>
    <dxf>
      <fill>
        <patternFill>
          <bgColor theme="4" tint="0.39994506668294322"/>
        </patternFill>
      </fill>
    </dxf>
    <dxf>
      <fill>
        <patternFill>
          <bgColor rgb="FFCF9F6F"/>
        </patternFill>
      </fill>
    </dxf>
    <dxf>
      <fill>
        <patternFill>
          <bgColor rgb="FF65D7FF"/>
        </patternFill>
      </fill>
    </dxf>
    <dxf>
      <fill>
        <patternFill>
          <bgColor rgb="FFFFFF99"/>
        </patternFill>
      </fill>
    </dxf>
    <dxf>
      <fill>
        <patternFill>
          <bgColor theme="9" tint="0.59996337778862885"/>
        </patternFill>
      </fill>
    </dxf>
    <dxf>
      <fill>
        <patternFill>
          <bgColor theme="5" tint="0.59996337778862885"/>
        </patternFill>
      </fill>
    </dxf>
    <dxf>
      <fill>
        <patternFill>
          <bgColor theme="4" tint="0.39994506668294322"/>
        </patternFill>
      </fill>
    </dxf>
    <dxf>
      <fill>
        <patternFill>
          <bgColor rgb="FFCF9F6F"/>
        </patternFill>
      </fill>
    </dxf>
    <dxf>
      <fill>
        <patternFill>
          <bgColor rgb="FF65D7FF"/>
        </patternFill>
      </fill>
    </dxf>
    <dxf>
      <fill>
        <patternFill>
          <bgColor rgb="FFFFFF99"/>
        </patternFill>
      </fill>
    </dxf>
    <dxf>
      <fill>
        <patternFill>
          <bgColor theme="9" tint="0.59996337778862885"/>
        </patternFill>
      </fill>
    </dxf>
    <dxf>
      <fill>
        <patternFill>
          <bgColor theme="5" tint="0.59996337778862885"/>
        </patternFill>
      </fill>
    </dxf>
    <dxf>
      <fill>
        <patternFill>
          <bgColor theme="4" tint="0.39994506668294322"/>
        </patternFill>
      </fill>
    </dxf>
    <dxf>
      <fill>
        <patternFill>
          <bgColor rgb="FFCF9F6F"/>
        </patternFill>
      </fill>
    </dxf>
    <dxf>
      <fill>
        <patternFill>
          <bgColor rgb="FF65D7FF"/>
        </patternFill>
      </fill>
    </dxf>
    <dxf>
      <fill>
        <patternFill>
          <bgColor rgb="FFFFFF99"/>
        </patternFill>
      </fill>
    </dxf>
    <dxf>
      <fill>
        <patternFill>
          <bgColor theme="9" tint="0.59996337778862885"/>
        </patternFill>
      </fill>
    </dxf>
    <dxf>
      <fill>
        <patternFill>
          <bgColor theme="5" tint="0.59996337778862885"/>
        </patternFill>
      </fill>
    </dxf>
    <dxf>
      <fill>
        <patternFill>
          <bgColor theme="4" tint="0.39994506668294322"/>
        </patternFill>
      </fill>
    </dxf>
    <dxf>
      <fill>
        <patternFill>
          <bgColor rgb="FFCF9F6F"/>
        </patternFill>
      </fill>
    </dxf>
    <dxf>
      <fill>
        <patternFill>
          <bgColor rgb="FF65D7FF"/>
        </patternFill>
      </fill>
    </dxf>
    <dxf>
      <fill>
        <patternFill>
          <bgColor rgb="FFFFFF99"/>
        </patternFill>
      </fill>
    </dxf>
    <dxf>
      <fill>
        <patternFill>
          <bgColor theme="9" tint="0.59996337778862885"/>
        </patternFill>
      </fill>
    </dxf>
    <dxf>
      <fill>
        <patternFill>
          <bgColor theme="5" tint="0.59996337778862885"/>
        </patternFill>
      </fill>
    </dxf>
    <dxf>
      <fill>
        <patternFill>
          <bgColor theme="4" tint="0.39994506668294322"/>
        </patternFill>
      </fill>
    </dxf>
    <dxf>
      <fill>
        <patternFill>
          <bgColor rgb="FFCF9F6F"/>
        </patternFill>
      </fill>
    </dxf>
    <dxf>
      <fill>
        <patternFill>
          <bgColor rgb="FF65D7FF"/>
        </patternFill>
      </fill>
    </dxf>
    <dxf>
      <fill>
        <patternFill>
          <bgColor rgb="FFFFFF99"/>
        </patternFill>
      </fill>
    </dxf>
    <dxf>
      <fill>
        <patternFill>
          <bgColor theme="9" tint="0.59996337778862885"/>
        </patternFill>
      </fill>
    </dxf>
    <dxf>
      <fill>
        <patternFill>
          <bgColor theme="5" tint="0.59996337778862885"/>
        </patternFill>
      </fill>
    </dxf>
    <dxf>
      <fill>
        <patternFill>
          <bgColor theme="4" tint="0.39994506668294322"/>
        </patternFill>
      </fill>
    </dxf>
    <dxf>
      <fill>
        <patternFill>
          <bgColor rgb="FFCF9F6F"/>
        </patternFill>
      </fill>
    </dxf>
    <dxf>
      <fill>
        <patternFill>
          <bgColor rgb="FF65D7FF"/>
        </patternFill>
      </fill>
    </dxf>
    <dxf>
      <fill>
        <patternFill>
          <bgColor rgb="FFFFFF99"/>
        </patternFill>
      </fill>
    </dxf>
    <dxf>
      <fill>
        <patternFill>
          <bgColor theme="9" tint="0.59996337778862885"/>
        </patternFill>
      </fill>
    </dxf>
    <dxf>
      <fill>
        <patternFill>
          <bgColor theme="5" tint="0.59996337778862885"/>
        </patternFill>
      </fill>
    </dxf>
    <dxf>
      <fill>
        <patternFill>
          <bgColor theme="4" tint="0.39994506668294322"/>
        </patternFill>
      </fill>
    </dxf>
    <dxf>
      <fill>
        <patternFill>
          <bgColor rgb="FFCF9F6F"/>
        </patternFill>
      </fill>
    </dxf>
    <dxf>
      <fill>
        <patternFill>
          <bgColor rgb="FF65D7FF"/>
        </patternFill>
      </fill>
    </dxf>
    <dxf>
      <fill>
        <patternFill>
          <bgColor rgb="FFFFFF99"/>
        </patternFill>
      </fill>
    </dxf>
    <dxf>
      <fill>
        <patternFill>
          <bgColor theme="9" tint="0.59996337778862885"/>
        </patternFill>
      </fill>
    </dxf>
    <dxf>
      <fill>
        <patternFill>
          <bgColor theme="5" tint="0.59996337778862885"/>
        </patternFill>
      </fill>
    </dxf>
    <dxf>
      <fill>
        <patternFill>
          <bgColor theme="4" tint="0.39994506668294322"/>
        </patternFill>
      </fill>
    </dxf>
    <dxf>
      <fill>
        <patternFill>
          <bgColor rgb="FFCF9F6F"/>
        </patternFill>
      </fill>
    </dxf>
    <dxf>
      <fill>
        <patternFill>
          <bgColor rgb="FF65D7FF"/>
        </patternFill>
      </fill>
    </dxf>
    <dxf>
      <fill>
        <patternFill>
          <bgColor rgb="FFFFFF99"/>
        </patternFill>
      </fill>
    </dxf>
    <dxf>
      <fill>
        <patternFill>
          <bgColor theme="9" tint="0.59996337778862885"/>
        </patternFill>
      </fill>
    </dxf>
    <dxf>
      <fill>
        <patternFill>
          <bgColor theme="5" tint="0.59996337778862885"/>
        </patternFill>
      </fill>
    </dxf>
    <dxf>
      <fill>
        <patternFill>
          <bgColor theme="4" tint="0.39994506668294322"/>
        </patternFill>
      </fill>
    </dxf>
    <dxf>
      <fill>
        <patternFill>
          <bgColor rgb="FFCF9F6F"/>
        </patternFill>
      </fill>
    </dxf>
    <dxf>
      <fill>
        <patternFill>
          <bgColor rgb="FF65D7FF"/>
        </patternFill>
      </fill>
    </dxf>
    <dxf>
      <fill>
        <patternFill>
          <bgColor rgb="FFFFFF99"/>
        </patternFill>
      </fill>
    </dxf>
    <dxf>
      <fill>
        <patternFill>
          <bgColor theme="9" tint="0.59996337778862885"/>
        </patternFill>
      </fill>
    </dxf>
    <dxf>
      <fill>
        <patternFill>
          <bgColor theme="5" tint="0.59996337778862885"/>
        </patternFill>
      </fill>
    </dxf>
    <dxf>
      <fill>
        <patternFill>
          <bgColor theme="4" tint="0.39994506668294322"/>
        </patternFill>
      </fill>
    </dxf>
    <dxf>
      <fill>
        <patternFill>
          <bgColor rgb="FFCF9F6F"/>
        </patternFill>
      </fill>
    </dxf>
    <dxf>
      <fill>
        <patternFill>
          <bgColor rgb="FF65D7FF"/>
        </patternFill>
      </fill>
    </dxf>
    <dxf>
      <fill>
        <patternFill>
          <bgColor rgb="FFFFFF99"/>
        </patternFill>
      </fill>
    </dxf>
    <dxf>
      <fill>
        <patternFill>
          <bgColor theme="9" tint="0.59996337778862885"/>
        </patternFill>
      </fill>
    </dxf>
    <dxf>
      <fill>
        <patternFill>
          <bgColor theme="5" tint="0.59996337778862885"/>
        </patternFill>
      </fill>
    </dxf>
    <dxf>
      <fill>
        <patternFill>
          <bgColor theme="4" tint="0.39994506668294322"/>
        </patternFill>
      </fill>
    </dxf>
    <dxf>
      <fill>
        <patternFill>
          <bgColor rgb="FFCF9F6F"/>
        </patternFill>
      </fill>
    </dxf>
    <dxf>
      <fill>
        <patternFill>
          <bgColor rgb="FF65D7FF"/>
        </patternFill>
      </fill>
    </dxf>
    <dxf>
      <fill>
        <patternFill>
          <bgColor rgb="FFFFFF99"/>
        </patternFill>
      </fill>
    </dxf>
    <dxf>
      <fill>
        <patternFill>
          <bgColor theme="9" tint="0.59996337778862885"/>
        </patternFill>
      </fill>
    </dxf>
    <dxf>
      <fill>
        <patternFill>
          <bgColor theme="5" tint="0.59996337778862885"/>
        </patternFill>
      </fill>
    </dxf>
    <dxf>
      <fill>
        <patternFill>
          <bgColor theme="4" tint="0.39994506668294322"/>
        </patternFill>
      </fill>
    </dxf>
    <dxf>
      <fill>
        <patternFill>
          <bgColor rgb="FFCF9F6F"/>
        </patternFill>
      </fill>
    </dxf>
    <dxf>
      <fill>
        <patternFill>
          <bgColor rgb="FF65D7FF"/>
        </patternFill>
      </fill>
    </dxf>
    <dxf>
      <fill>
        <patternFill>
          <bgColor rgb="FFFFFF99"/>
        </patternFill>
      </fill>
    </dxf>
    <dxf>
      <fill>
        <patternFill>
          <bgColor theme="9" tint="0.59996337778862885"/>
        </patternFill>
      </fill>
    </dxf>
    <dxf>
      <fill>
        <patternFill>
          <bgColor theme="5" tint="0.59996337778862885"/>
        </patternFill>
      </fill>
    </dxf>
    <dxf>
      <fill>
        <patternFill>
          <bgColor theme="4" tint="0.39994506668294322"/>
        </patternFill>
      </fill>
    </dxf>
    <dxf>
      <fill>
        <patternFill>
          <bgColor rgb="FFCF9F6F"/>
        </patternFill>
      </fill>
    </dxf>
    <dxf>
      <fill>
        <patternFill>
          <bgColor rgb="FF65D7FF"/>
        </patternFill>
      </fill>
    </dxf>
    <dxf>
      <fill>
        <patternFill>
          <bgColor rgb="FFFFFF99"/>
        </patternFill>
      </fill>
    </dxf>
    <dxf>
      <fill>
        <patternFill>
          <bgColor theme="9" tint="0.59996337778862885"/>
        </patternFill>
      </fill>
    </dxf>
    <dxf>
      <fill>
        <patternFill>
          <bgColor theme="5" tint="0.59996337778862885"/>
        </patternFill>
      </fill>
    </dxf>
    <dxf>
      <fill>
        <patternFill>
          <bgColor theme="4" tint="0.39994506668294322"/>
        </patternFill>
      </fill>
    </dxf>
    <dxf>
      <fill>
        <patternFill>
          <bgColor rgb="FFCF9F6F"/>
        </patternFill>
      </fill>
    </dxf>
    <dxf>
      <fill>
        <patternFill>
          <bgColor rgb="FF65D7FF"/>
        </patternFill>
      </fill>
    </dxf>
    <dxf>
      <fill>
        <patternFill>
          <bgColor rgb="FFFFFF99"/>
        </patternFill>
      </fill>
    </dxf>
    <dxf>
      <fill>
        <patternFill>
          <bgColor theme="9" tint="0.59996337778862885"/>
        </patternFill>
      </fill>
    </dxf>
    <dxf>
      <fill>
        <patternFill>
          <bgColor theme="5" tint="0.59996337778862885"/>
        </patternFill>
      </fill>
    </dxf>
    <dxf>
      <fill>
        <patternFill>
          <bgColor theme="4" tint="0.39994506668294322"/>
        </patternFill>
      </fill>
    </dxf>
    <dxf>
      <fill>
        <patternFill>
          <bgColor rgb="FFCF9F6F"/>
        </patternFill>
      </fill>
    </dxf>
    <dxf>
      <fill>
        <patternFill>
          <bgColor rgb="FF65D7FF"/>
        </patternFill>
      </fill>
    </dxf>
    <dxf>
      <fill>
        <patternFill>
          <bgColor rgb="FFFFFF99"/>
        </patternFill>
      </fill>
    </dxf>
    <dxf>
      <fill>
        <patternFill>
          <bgColor theme="9" tint="0.59996337778862885"/>
        </patternFill>
      </fill>
    </dxf>
    <dxf>
      <fill>
        <patternFill>
          <bgColor theme="5" tint="0.59996337778862885"/>
        </patternFill>
      </fill>
    </dxf>
    <dxf>
      <fill>
        <patternFill>
          <bgColor theme="4" tint="0.39994506668294322"/>
        </patternFill>
      </fill>
    </dxf>
    <dxf>
      <fill>
        <patternFill>
          <bgColor rgb="FFCF9F6F"/>
        </patternFill>
      </fill>
    </dxf>
    <dxf>
      <fill>
        <patternFill>
          <bgColor rgb="FF65D7FF"/>
        </patternFill>
      </fill>
    </dxf>
    <dxf>
      <fill>
        <patternFill>
          <bgColor rgb="FFFFFF99"/>
        </patternFill>
      </fill>
    </dxf>
    <dxf>
      <fill>
        <patternFill>
          <bgColor theme="9" tint="0.59996337778862885"/>
        </patternFill>
      </fill>
    </dxf>
    <dxf>
      <fill>
        <patternFill>
          <bgColor theme="5" tint="0.59996337778862885"/>
        </patternFill>
      </fill>
    </dxf>
    <dxf>
      <fill>
        <patternFill>
          <bgColor theme="4" tint="0.39994506668294322"/>
        </patternFill>
      </fill>
    </dxf>
    <dxf>
      <fill>
        <patternFill>
          <bgColor rgb="FFCF9F6F"/>
        </patternFill>
      </fill>
    </dxf>
    <dxf>
      <fill>
        <patternFill>
          <bgColor rgb="FF65D7FF"/>
        </patternFill>
      </fill>
    </dxf>
    <dxf>
      <fill>
        <patternFill>
          <bgColor rgb="FFFFFF99"/>
        </patternFill>
      </fill>
    </dxf>
    <dxf>
      <fill>
        <patternFill>
          <bgColor theme="9" tint="0.59996337778862885"/>
        </patternFill>
      </fill>
    </dxf>
    <dxf>
      <fill>
        <patternFill>
          <bgColor theme="5" tint="0.59996337778862885"/>
        </patternFill>
      </fill>
    </dxf>
    <dxf>
      <fill>
        <patternFill>
          <bgColor theme="4" tint="0.39994506668294322"/>
        </patternFill>
      </fill>
    </dxf>
    <dxf>
      <fill>
        <patternFill>
          <bgColor rgb="FFCF9F6F"/>
        </patternFill>
      </fill>
    </dxf>
    <dxf>
      <fill>
        <patternFill>
          <bgColor rgb="FF65D7FF"/>
        </patternFill>
      </fill>
    </dxf>
    <dxf>
      <fill>
        <patternFill>
          <bgColor rgb="FFFFFF99"/>
        </patternFill>
      </fill>
    </dxf>
    <dxf>
      <fill>
        <patternFill>
          <bgColor theme="9" tint="0.59996337778862885"/>
        </patternFill>
      </fill>
    </dxf>
    <dxf>
      <fill>
        <patternFill>
          <bgColor theme="5" tint="0.59996337778862885"/>
        </patternFill>
      </fill>
    </dxf>
    <dxf>
      <fill>
        <patternFill>
          <bgColor theme="4" tint="0.39994506668294322"/>
        </patternFill>
      </fill>
    </dxf>
    <dxf>
      <fill>
        <patternFill>
          <bgColor rgb="FFCF9F6F"/>
        </patternFill>
      </fill>
    </dxf>
    <dxf>
      <fill>
        <patternFill>
          <bgColor rgb="FF65D7FF"/>
        </patternFill>
      </fill>
    </dxf>
    <dxf>
      <fill>
        <patternFill>
          <bgColor rgb="FFFFFF99"/>
        </patternFill>
      </fill>
    </dxf>
    <dxf>
      <fill>
        <patternFill>
          <bgColor theme="9" tint="0.59996337778862885"/>
        </patternFill>
      </fill>
    </dxf>
    <dxf>
      <fill>
        <patternFill>
          <bgColor theme="5" tint="0.59996337778862885"/>
        </patternFill>
      </fill>
    </dxf>
    <dxf>
      <fill>
        <patternFill>
          <bgColor theme="4" tint="0.39994506668294322"/>
        </patternFill>
      </fill>
    </dxf>
    <dxf>
      <fill>
        <patternFill>
          <bgColor rgb="FFCF9F6F"/>
        </patternFill>
      </fill>
    </dxf>
    <dxf>
      <fill>
        <patternFill>
          <bgColor rgb="FF65D7FF"/>
        </patternFill>
      </fill>
    </dxf>
    <dxf>
      <fill>
        <patternFill>
          <bgColor rgb="FFFFFF99"/>
        </patternFill>
      </fill>
    </dxf>
    <dxf>
      <fill>
        <patternFill>
          <bgColor theme="9" tint="0.59996337778862885"/>
        </patternFill>
      </fill>
    </dxf>
    <dxf>
      <fill>
        <patternFill>
          <bgColor theme="5" tint="0.59996337778862885"/>
        </patternFill>
      </fill>
    </dxf>
    <dxf>
      <fill>
        <patternFill>
          <bgColor theme="4" tint="0.39994506668294322"/>
        </patternFill>
      </fill>
    </dxf>
    <dxf>
      <fill>
        <patternFill>
          <bgColor rgb="FFCF9F6F"/>
        </patternFill>
      </fill>
    </dxf>
    <dxf>
      <fill>
        <patternFill>
          <bgColor rgb="FF65D7FF"/>
        </patternFill>
      </fill>
    </dxf>
    <dxf>
      <fill>
        <patternFill>
          <bgColor rgb="FFFFFF99"/>
        </patternFill>
      </fill>
    </dxf>
    <dxf>
      <fill>
        <patternFill>
          <bgColor theme="9" tint="0.59996337778862885"/>
        </patternFill>
      </fill>
    </dxf>
    <dxf>
      <fill>
        <patternFill>
          <bgColor theme="5" tint="0.59996337778862885"/>
        </patternFill>
      </fill>
    </dxf>
    <dxf>
      <fill>
        <patternFill>
          <bgColor theme="4" tint="0.39994506668294322"/>
        </patternFill>
      </fill>
    </dxf>
    <dxf>
      <fill>
        <patternFill>
          <bgColor rgb="FFCF9F6F"/>
        </patternFill>
      </fill>
    </dxf>
    <dxf>
      <fill>
        <patternFill>
          <bgColor rgb="FF65D7FF"/>
        </patternFill>
      </fill>
    </dxf>
    <dxf>
      <fill>
        <patternFill>
          <bgColor rgb="FFFFFF99"/>
        </patternFill>
      </fill>
    </dxf>
    <dxf>
      <fill>
        <patternFill>
          <bgColor theme="9" tint="0.59996337778862885"/>
        </patternFill>
      </fill>
    </dxf>
    <dxf>
      <fill>
        <patternFill>
          <bgColor theme="5" tint="0.59996337778862885"/>
        </patternFill>
      </fill>
    </dxf>
    <dxf>
      <fill>
        <patternFill>
          <bgColor theme="4" tint="0.39994506668294322"/>
        </patternFill>
      </fill>
    </dxf>
    <dxf>
      <fill>
        <patternFill>
          <bgColor rgb="FFCF9F6F"/>
        </patternFill>
      </fill>
    </dxf>
    <dxf>
      <fill>
        <patternFill>
          <bgColor rgb="FF65D7FF"/>
        </patternFill>
      </fill>
    </dxf>
    <dxf>
      <fill>
        <patternFill>
          <bgColor rgb="FFFFFF99"/>
        </patternFill>
      </fill>
    </dxf>
    <dxf>
      <fill>
        <patternFill>
          <bgColor theme="9" tint="0.59996337778862885"/>
        </patternFill>
      </fill>
    </dxf>
    <dxf>
      <fill>
        <patternFill>
          <bgColor theme="5" tint="0.59996337778862885"/>
        </patternFill>
      </fill>
    </dxf>
    <dxf>
      <fill>
        <patternFill>
          <bgColor theme="4" tint="0.39994506668294322"/>
        </patternFill>
      </fill>
    </dxf>
    <dxf>
      <fill>
        <patternFill>
          <bgColor rgb="FFCF9F6F"/>
        </patternFill>
      </fill>
    </dxf>
    <dxf>
      <fill>
        <patternFill>
          <bgColor rgb="FF65D7FF"/>
        </patternFill>
      </fill>
    </dxf>
    <dxf>
      <fill>
        <patternFill>
          <bgColor rgb="FFFFFF99"/>
        </patternFill>
      </fill>
    </dxf>
    <dxf>
      <fill>
        <patternFill>
          <bgColor theme="9" tint="0.59996337778862885"/>
        </patternFill>
      </fill>
    </dxf>
    <dxf>
      <fill>
        <patternFill>
          <bgColor theme="5" tint="0.59996337778862885"/>
        </patternFill>
      </fill>
    </dxf>
    <dxf>
      <fill>
        <patternFill>
          <bgColor theme="4" tint="0.39994506668294322"/>
        </patternFill>
      </fill>
    </dxf>
    <dxf>
      <fill>
        <patternFill>
          <bgColor rgb="FFCF9F6F"/>
        </patternFill>
      </fill>
    </dxf>
    <dxf>
      <fill>
        <patternFill>
          <bgColor rgb="FF65D7FF"/>
        </patternFill>
      </fill>
    </dxf>
    <dxf>
      <fill>
        <patternFill>
          <bgColor rgb="FFFFFF99"/>
        </patternFill>
      </fill>
    </dxf>
    <dxf>
      <fill>
        <patternFill>
          <bgColor theme="9" tint="0.59996337778862885"/>
        </patternFill>
      </fill>
    </dxf>
    <dxf>
      <fill>
        <patternFill>
          <bgColor theme="5" tint="0.59996337778862885"/>
        </patternFill>
      </fill>
    </dxf>
    <dxf>
      <fill>
        <patternFill>
          <bgColor theme="4" tint="0.39994506668294322"/>
        </patternFill>
      </fill>
    </dxf>
    <dxf>
      <fill>
        <patternFill>
          <bgColor rgb="FFCF9F6F"/>
        </patternFill>
      </fill>
    </dxf>
    <dxf>
      <fill>
        <patternFill>
          <bgColor rgb="FF65D7FF"/>
        </patternFill>
      </fill>
    </dxf>
    <dxf>
      <fill>
        <patternFill>
          <bgColor rgb="FFFFFF99"/>
        </patternFill>
      </fill>
    </dxf>
    <dxf>
      <fill>
        <patternFill>
          <bgColor theme="9" tint="0.59996337778862885"/>
        </patternFill>
      </fill>
    </dxf>
    <dxf>
      <fill>
        <patternFill>
          <bgColor theme="5" tint="0.59996337778862885"/>
        </patternFill>
      </fill>
    </dxf>
    <dxf>
      <fill>
        <patternFill>
          <bgColor theme="4" tint="0.39994506668294322"/>
        </patternFill>
      </fill>
    </dxf>
    <dxf>
      <fill>
        <patternFill>
          <bgColor rgb="FFCF9F6F"/>
        </patternFill>
      </fill>
    </dxf>
    <dxf>
      <fill>
        <patternFill>
          <bgColor rgb="FF65D7FF"/>
        </patternFill>
      </fill>
    </dxf>
    <dxf>
      <fill>
        <patternFill>
          <bgColor rgb="FFFFFF99"/>
        </patternFill>
      </fill>
    </dxf>
    <dxf>
      <fill>
        <patternFill>
          <bgColor theme="9" tint="0.59996337778862885"/>
        </patternFill>
      </fill>
    </dxf>
    <dxf>
      <fill>
        <patternFill>
          <bgColor theme="5" tint="0.59996337778862885"/>
        </patternFill>
      </fill>
    </dxf>
    <dxf>
      <fill>
        <patternFill>
          <bgColor theme="4" tint="0.39994506668294322"/>
        </patternFill>
      </fill>
    </dxf>
    <dxf>
      <fill>
        <patternFill>
          <bgColor rgb="FFCF9F6F"/>
        </patternFill>
      </fill>
    </dxf>
    <dxf>
      <fill>
        <patternFill>
          <bgColor rgb="FF65D7FF"/>
        </patternFill>
      </fill>
    </dxf>
    <dxf>
      <fill>
        <patternFill>
          <bgColor rgb="FFFFFF99"/>
        </patternFill>
      </fill>
    </dxf>
    <dxf>
      <fill>
        <patternFill>
          <bgColor theme="9" tint="0.59996337778862885"/>
        </patternFill>
      </fill>
    </dxf>
    <dxf>
      <fill>
        <patternFill>
          <bgColor theme="5" tint="0.59996337778862885"/>
        </patternFill>
      </fill>
    </dxf>
    <dxf>
      <fill>
        <patternFill>
          <bgColor theme="4" tint="0.39994506668294322"/>
        </patternFill>
      </fill>
    </dxf>
    <dxf>
      <fill>
        <patternFill>
          <bgColor rgb="FFCF9F6F"/>
        </patternFill>
      </fill>
    </dxf>
    <dxf>
      <fill>
        <patternFill>
          <bgColor rgb="FF65D7FF"/>
        </patternFill>
      </fill>
    </dxf>
    <dxf>
      <fill>
        <patternFill>
          <bgColor rgb="FFFFFF99"/>
        </patternFill>
      </fill>
    </dxf>
    <dxf>
      <fill>
        <patternFill>
          <bgColor theme="9" tint="0.59996337778862885"/>
        </patternFill>
      </fill>
    </dxf>
    <dxf>
      <fill>
        <patternFill>
          <bgColor theme="5" tint="0.59996337778862885"/>
        </patternFill>
      </fill>
    </dxf>
    <dxf>
      <fill>
        <patternFill>
          <bgColor theme="4" tint="0.39994506668294322"/>
        </patternFill>
      </fill>
    </dxf>
    <dxf>
      <fill>
        <patternFill>
          <bgColor rgb="FFCF9F6F"/>
        </patternFill>
      </fill>
    </dxf>
    <dxf>
      <fill>
        <patternFill>
          <bgColor rgb="FF65D7FF"/>
        </patternFill>
      </fill>
    </dxf>
    <dxf>
      <fill>
        <patternFill>
          <bgColor rgb="FFFFFF99"/>
        </patternFill>
      </fill>
    </dxf>
    <dxf>
      <fill>
        <patternFill>
          <bgColor theme="9" tint="0.59996337778862885"/>
        </patternFill>
      </fill>
    </dxf>
    <dxf>
      <fill>
        <patternFill>
          <bgColor theme="5" tint="0.59996337778862885"/>
        </patternFill>
      </fill>
    </dxf>
    <dxf>
      <fill>
        <patternFill>
          <bgColor theme="4" tint="0.39994506668294322"/>
        </patternFill>
      </fill>
    </dxf>
    <dxf>
      <fill>
        <patternFill>
          <bgColor rgb="FFCF9F6F"/>
        </patternFill>
      </fill>
    </dxf>
    <dxf>
      <fill>
        <patternFill>
          <bgColor rgb="FF65D7FF"/>
        </patternFill>
      </fill>
    </dxf>
    <dxf>
      <fill>
        <patternFill>
          <bgColor rgb="FFFFFF99"/>
        </patternFill>
      </fill>
    </dxf>
    <dxf>
      <fill>
        <patternFill>
          <bgColor theme="9" tint="0.59996337778862885"/>
        </patternFill>
      </fill>
    </dxf>
    <dxf>
      <fill>
        <patternFill>
          <bgColor theme="5" tint="0.59996337778862885"/>
        </patternFill>
      </fill>
    </dxf>
    <dxf>
      <fill>
        <patternFill>
          <bgColor theme="4" tint="0.39994506668294322"/>
        </patternFill>
      </fill>
    </dxf>
    <dxf>
      <fill>
        <patternFill>
          <bgColor rgb="FFCF9F6F"/>
        </patternFill>
      </fill>
    </dxf>
    <dxf>
      <fill>
        <patternFill>
          <bgColor rgb="FF65D7FF"/>
        </patternFill>
      </fill>
    </dxf>
    <dxf>
      <fill>
        <patternFill>
          <bgColor rgb="FFFFFF99"/>
        </patternFill>
      </fill>
    </dxf>
    <dxf>
      <fill>
        <patternFill>
          <bgColor theme="9" tint="0.59996337778862885"/>
        </patternFill>
      </fill>
    </dxf>
    <dxf>
      <fill>
        <patternFill>
          <bgColor theme="5" tint="0.59996337778862885"/>
        </patternFill>
      </fill>
    </dxf>
    <dxf>
      <fill>
        <patternFill>
          <bgColor theme="4" tint="0.39994506668294322"/>
        </patternFill>
      </fill>
    </dxf>
    <dxf>
      <fill>
        <patternFill>
          <bgColor rgb="FFCF9F6F"/>
        </patternFill>
      </fill>
    </dxf>
    <dxf>
      <fill>
        <patternFill>
          <bgColor rgb="FF65D7FF"/>
        </patternFill>
      </fill>
    </dxf>
    <dxf>
      <fill>
        <patternFill>
          <bgColor rgb="FFFFFF99"/>
        </patternFill>
      </fill>
    </dxf>
    <dxf>
      <fill>
        <patternFill>
          <bgColor theme="9" tint="0.59996337778862885"/>
        </patternFill>
      </fill>
    </dxf>
    <dxf>
      <fill>
        <patternFill>
          <bgColor theme="5" tint="0.59996337778862885"/>
        </patternFill>
      </fill>
    </dxf>
    <dxf>
      <fill>
        <patternFill>
          <bgColor theme="4" tint="0.39994506668294322"/>
        </patternFill>
      </fill>
    </dxf>
    <dxf>
      <fill>
        <patternFill>
          <bgColor rgb="FFCF9F6F"/>
        </patternFill>
      </fill>
    </dxf>
    <dxf>
      <fill>
        <patternFill>
          <bgColor rgb="FF65D7FF"/>
        </patternFill>
      </fill>
    </dxf>
    <dxf>
      <fill>
        <patternFill>
          <bgColor rgb="FFFFFF99"/>
        </patternFill>
      </fill>
    </dxf>
    <dxf>
      <fill>
        <patternFill>
          <bgColor theme="9" tint="0.59996337778862885"/>
        </patternFill>
      </fill>
    </dxf>
    <dxf>
      <fill>
        <patternFill>
          <bgColor theme="5" tint="0.59996337778862885"/>
        </patternFill>
      </fill>
    </dxf>
    <dxf>
      <fill>
        <patternFill>
          <bgColor theme="4" tint="0.39994506668294322"/>
        </patternFill>
      </fill>
    </dxf>
    <dxf>
      <fill>
        <patternFill>
          <bgColor rgb="FFCF9F6F"/>
        </patternFill>
      </fill>
    </dxf>
    <dxf>
      <fill>
        <patternFill>
          <bgColor rgb="FF65D7FF"/>
        </patternFill>
      </fill>
    </dxf>
    <dxf>
      <fill>
        <patternFill>
          <bgColor rgb="FFFFFF99"/>
        </patternFill>
      </fill>
    </dxf>
    <dxf>
      <fill>
        <patternFill>
          <bgColor theme="9" tint="0.59996337778862885"/>
        </patternFill>
      </fill>
    </dxf>
    <dxf>
      <fill>
        <patternFill>
          <bgColor theme="5" tint="0.59996337778862885"/>
        </patternFill>
      </fill>
    </dxf>
    <dxf>
      <fill>
        <patternFill>
          <bgColor theme="4" tint="0.39994506668294322"/>
        </patternFill>
      </fill>
    </dxf>
    <dxf>
      <fill>
        <patternFill>
          <bgColor rgb="FFCF9F6F"/>
        </patternFill>
      </fill>
    </dxf>
    <dxf>
      <fill>
        <patternFill>
          <bgColor rgb="FF65D7FF"/>
        </patternFill>
      </fill>
    </dxf>
    <dxf>
      <fill>
        <patternFill>
          <bgColor rgb="FFFFFF99"/>
        </patternFill>
      </fill>
    </dxf>
    <dxf>
      <fill>
        <patternFill>
          <bgColor theme="9" tint="0.59996337778862885"/>
        </patternFill>
      </fill>
    </dxf>
    <dxf>
      <fill>
        <patternFill>
          <bgColor theme="5" tint="0.59996337778862885"/>
        </patternFill>
      </fill>
    </dxf>
    <dxf>
      <fill>
        <patternFill>
          <bgColor theme="4" tint="0.39994506668294322"/>
        </patternFill>
      </fill>
    </dxf>
    <dxf>
      <fill>
        <patternFill>
          <bgColor rgb="FFCF9F6F"/>
        </patternFill>
      </fill>
    </dxf>
    <dxf>
      <fill>
        <patternFill>
          <bgColor rgb="FF65D7FF"/>
        </patternFill>
      </fill>
    </dxf>
    <dxf>
      <fill>
        <patternFill>
          <bgColor rgb="FFFFFF99"/>
        </patternFill>
      </fill>
    </dxf>
    <dxf>
      <fill>
        <patternFill>
          <bgColor theme="9" tint="0.59996337778862885"/>
        </patternFill>
      </fill>
    </dxf>
    <dxf>
      <fill>
        <patternFill>
          <bgColor theme="5" tint="0.59996337778862885"/>
        </patternFill>
      </fill>
    </dxf>
    <dxf>
      <fill>
        <patternFill>
          <bgColor theme="4" tint="0.39994506668294322"/>
        </patternFill>
      </fill>
    </dxf>
    <dxf>
      <fill>
        <patternFill>
          <bgColor rgb="FFCF9F6F"/>
        </patternFill>
      </fill>
    </dxf>
    <dxf>
      <fill>
        <patternFill>
          <bgColor rgb="FF65D7FF"/>
        </patternFill>
      </fill>
    </dxf>
    <dxf>
      <fill>
        <patternFill>
          <bgColor rgb="FFFFFF99"/>
        </patternFill>
      </fill>
    </dxf>
    <dxf>
      <fill>
        <patternFill>
          <bgColor theme="9" tint="0.59996337778862885"/>
        </patternFill>
      </fill>
    </dxf>
    <dxf>
      <fill>
        <patternFill>
          <bgColor theme="5" tint="0.59996337778862885"/>
        </patternFill>
      </fill>
    </dxf>
    <dxf>
      <fill>
        <patternFill>
          <bgColor theme="4" tint="0.39994506668294322"/>
        </patternFill>
      </fill>
    </dxf>
    <dxf>
      <fill>
        <patternFill>
          <bgColor rgb="FFCF9F6F"/>
        </patternFill>
      </fill>
    </dxf>
    <dxf>
      <fill>
        <patternFill>
          <bgColor rgb="FF65D7FF"/>
        </patternFill>
      </fill>
    </dxf>
    <dxf>
      <fill>
        <patternFill>
          <bgColor rgb="FFFFFF99"/>
        </patternFill>
      </fill>
    </dxf>
    <dxf>
      <fill>
        <patternFill>
          <bgColor theme="9" tint="0.59996337778862885"/>
        </patternFill>
      </fill>
    </dxf>
    <dxf>
      <fill>
        <patternFill>
          <bgColor theme="5" tint="0.59996337778862885"/>
        </patternFill>
      </fill>
    </dxf>
    <dxf>
      <fill>
        <patternFill>
          <bgColor theme="4" tint="0.39994506668294322"/>
        </patternFill>
      </fill>
    </dxf>
    <dxf>
      <fill>
        <patternFill>
          <bgColor rgb="FFCF9F6F"/>
        </patternFill>
      </fill>
    </dxf>
    <dxf>
      <fill>
        <patternFill>
          <bgColor rgb="FF65D7FF"/>
        </patternFill>
      </fill>
    </dxf>
    <dxf>
      <fill>
        <patternFill>
          <bgColor rgb="FFFFFF99"/>
        </patternFill>
      </fill>
    </dxf>
    <dxf>
      <fill>
        <patternFill>
          <bgColor theme="9" tint="0.59996337778862885"/>
        </patternFill>
      </fill>
    </dxf>
    <dxf>
      <fill>
        <patternFill>
          <bgColor theme="5" tint="0.59996337778862885"/>
        </patternFill>
      </fill>
    </dxf>
    <dxf>
      <fill>
        <patternFill>
          <bgColor theme="4" tint="0.39994506668294322"/>
        </patternFill>
      </fill>
    </dxf>
    <dxf>
      <fill>
        <patternFill>
          <bgColor rgb="FFCF9F6F"/>
        </patternFill>
      </fill>
    </dxf>
    <dxf>
      <fill>
        <patternFill>
          <bgColor rgb="FF65D7FF"/>
        </patternFill>
      </fill>
    </dxf>
    <dxf>
      <fill>
        <patternFill>
          <bgColor rgb="FFFFFF99"/>
        </patternFill>
      </fill>
    </dxf>
    <dxf>
      <fill>
        <patternFill>
          <bgColor theme="9" tint="0.59996337778862885"/>
        </patternFill>
      </fill>
    </dxf>
    <dxf>
      <fill>
        <patternFill>
          <bgColor theme="5" tint="0.59996337778862885"/>
        </patternFill>
      </fill>
    </dxf>
    <dxf>
      <fill>
        <patternFill>
          <bgColor theme="4" tint="0.39994506668294322"/>
        </patternFill>
      </fill>
    </dxf>
    <dxf>
      <fill>
        <patternFill>
          <bgColor rgb="FFCF9F6F"/>
        </patternFill>
      </fill>
    </dxf>
    <dxf>
      <fill>
        <patternFill>
          <bgColor rgb="FF65D7FF"/>
        </patternFill>
      </fill>
    </dxf>
    <dxf>
      <fill>
        <patternFill>
          <bgColor rgb="FFFFFF99"/>
        </patternFill>
      </fill>
    </dxf>
    <dxf>
      <fill>
        <patternFill>
          <bgColor theme="9" tint="0.59996337778862885"/>
        </patternFill>
      </fill>
    </dxf>
    <dxf>
      <fill>
        <patternFill>
          <bgColor theme="5" tint="0.59996337778862885"/>
        </patternFill>
      </fill>
    </dxf>
    <dxf>
      <fill>
        <patternFill>
          <bgColor theme="4" tint="0.39994506668294322"/>
        </patternFill>
      </fill>
    </dxf>
    <dxf>
      <fill>
        <patternFill>
          <bgColor rgb="FFCF9F6F"/>
        </patternFill>
      </fill>
    </dxf>
    <dxf>
      <fill>
        <patternFill>
          <bgColor rgb="FF65D7FF"/>
        </patternFill>
      </fill>
    </dxf>
    <dxf>
      <fill>
        <patternFill>
          <bgColor rgb="FFFFFF99"/>
        </patternFill>
      </fill>
    </dxf>
    <dxf>
      <fill>
        <patternFill>
          <bgColor theme="9" tint="0.59996337778862885"/>
        </patternFill>
      </fill>
    </dxf>
    <dxf>
      <fill>
        <patternFill>
          <bgColor theme="5" tint="0.59996337778862885"/>
        </patternFill>
      </fill>
    </dxf>
    <dxf>
      <fill>
        <patternFill>
          <bgColor theme="4" tint="0.39994506668294322"/>
        </patternFill>
      </fill>
    </dxf>
    <dxf>
      <fill>
        <patternFill>
          <bgColor rgb="FFCF9F6F"/>
        </patternFill>
      </fill>
    </dxf>
    <dxf>
      <fill>
        <patternFill>
          <bgColor rgb="FF65D7FF"/>
        </patternFill>
      </fill>
    </dxf>
    <dxf>
      <fill>
        <patternFill>
          <bgColor rgb="FFFFFF99"/>
        </patternFill>
      </fill>
    </dxf>
    <dxf>
      <fill>
        <patternFill>
          <bgColor theme="9" tint="0.59996337778862885"/>
        </patternFill>
      </fill>
    </dxf>
    <dxf>
      <fill>
        <patternFill>
          <bgColor theme="5" tint="0.59996337778862885"/>
        </patternFill>
      </fill>
    </dxf>
    <dxf>
      <fill>
        <patternFill>
          <bgColor theme="4" tint="0.39994506668294322"/>
        </patternFill>
      </fill>
    </dxf>
    <dxf>
      <fill>
        <patternFill>
          <bgColor rgb="FFCF9F6F"/>
        </patternFill>
      </fill>
    </dxf>
    <dxf>
      <fill>
        <patternFill>
          <bgColor rgb="FF65D7FF"/>
        </patternFill>
      </fill>
    </dxf>
    <dxf>
      <fill>
        <patternFill>
          <bgColor rgb="FFFFFF99"/>
        </patternFill>
      </fill>
    </dxf>
    <dxf>
      <fill>
        <patternFill>
          <bgColor theme="9" tint="0.59996337778862885"/>
        </patternFill>
      </fill>
    </dxf>
    <dxf>
      <fill>
        <patternFill>
          <bgColor theme="5" tint="0.59996337778862885"/>
        </patternFill>
      </fill>
    </dxf>
    <dxf>
      <fill>
        <patternFill>
          <bgColor theme="4" tint="0.39994506668294322"/>
        </patternFill>
      </fill>
    </dxf>
    <dxf>
      <fill>
        <patternFill>
          <bgColor rgb="FFCF9F6F"/>
        </patternFill>
      </fill>
    </dxf>
    <dxf>
      <fill>
        <patternFill>
          <bgColor rgb="FF65D7FF"/>
        </patternFill>
      </fill>
    </dxf>
    <dxf>
      <fill>
        <patternFill>
          <bgColor rgb="FFFFFF99"/>
        </patternFill>
      </fill>
    </dxf>
    <dxf>
      <fill>
        <patternFill>
          <bgColor theme="9" tint="0.59996337778862885"/>
        </patternFill>
      </fill>
    </dxf>
    <dxf>
      <fill>
        <patternFill>
          <bgColor theme="5" tint="0.59996337778862885"/>
        </patternFill>
      </fill>
    </dxf>
    <dxf>
      <fill>
        <patternFill>
          <bgColor theme="4" tint="0.39994506668294322"/>
        </patternFill>
      </fill>
    </dxf>
    <dxf>
      <fill>
        <patternFill>
          <bgColor rgb="FFCF9F6F"/>
        </patternFill>
      </fill>
    </dxf>
    <dxf>
      <fill>
        <patternFill>
          <bgColor rgb="FF65D7FF"/>
        </patternFill>
      </fill>
    </dxf>
    <dxf>
      <fill>
        <patternFill>
          <bgColor rgb="FFFFFF99"/>
        </patternFill>
      </fill>
    </dxf>
    <dxf>
      <fill>
        <patternFill>
          <bgColor theme="9" tint="0.59996337778862885"/>
        </patternFill>
      </fill>
    </dxf>
    <dxf>
      <fill>
        <patternFill>
          <bgColor theme="5" tint="0.59996337778862885"/>
        </patternFill>
      </fill>
    </dxf>
    <dxf>
      <fill>
        <patternFill>
          <bgColor theme="4" tint="0.39994506668294322"/>
        </patternFill>
      </fill>
    </dxf>
    <dxf>
      <fill>
        <patternFill>
          <bgColor rgb="FFCF9F6F"/>
        </patternFill>
      </fill>
    </dxf>
    <dxf>
      <fill>
        <patternFill>
          <bgColor rgb="FF65D7FF"/>
        </patternFill>
      </fill>
    </dxf>
    <dxf>
      <fill>
        <patternFill>
          <bgColor rgb="FFFFFF99"/>
        </patternFill>
      </fill>
    </dxf>
    <dxf>
      <fill>
        <patternFill>
          <bgColor theme="9" tint="0.59996337778862885"/>
        </patternFill>
      </fill>
    </dxf>
    <dxf>
      <fill>
        <patternFill>
          <bgColor theme="5" tint="0.59996337778862885"/>
        </patternFill>
      </fill>
    </dxf>
    <dxf>
      <fill>
        <patternFill>
          <bgColor theme="4" tint="0.39994506668294322"/>
        </patternFill>
      </fill>
    </dxf>
    <dxf>
      <fill>
        <patternFill>
          <bgColor rgb="FFCF9F6F"/>
        </patternFill>
      </fill>
    </dxf>
    <dxf>
      <fill>
        <patternFill>
          <bgColor rgb="FF65D7FF"/>
        </patternFill>
      </fill>
    </dxf>
    <dxf>
      <fill>
        <patternFill>
          <bgColor rgb="FFFFFF99"/>
        </patternFill>
      </fill>
    </dxf>
    <dxf>
      <fill>
        <patternFill>
          <bgColor theme="9" tint="0.59996337778862885"/>
        </patternFill>
      </fill>
    </dxf>
    <dxf>
      <fill>
        <patternFill>
          <bgColor theme="5" tint="0.59996337778862885"/>
        </patternFill>
      </fill>
    </dxf>
    <dxf>
      <fill>
        <patternFill>
          <bgColor theme="4" tint="0.39994506668294322"/>
        </patternFill>
      </fill>
    </dxf>
    <dxf>
      <fill>
        <patternFill>
          <bgColor rgb="FFCF9F6F"/>
        </patternFill>
      </fill>
    </dxf>
    <dxf>
      <fill>
        <patternFill>
          <bgColor rgb="FF65D7FF"/>
        </patternFill>
      </fill>
    </dxf>
    <dxf>
      <fill>
        <patternFill>
          <bgColor rgb="FFFFFF99"/>
        </patternFill>
      </fill>
    </dxf>
    <dxf>
      <fill>
        <patternFill>
          <bgColor theme="9" tint="0.59996337778862885"/>
        </patternFill>
      </fill>
    </dxf>
    <dxf>
      <fill>
        <patternFill>
          <bgColor theme="5" tint="0.59996337778862885"/>
        </patternFill>
      </fill>
    </dxf>
    <dxf>
      <fill>
        <patternFill>
          <bgColor theme="4" tint="0.39994506668294322"/>
        </patternFill>
      </fill>
    </dxf>
    <dxf>
      <fill>
        <patternFill>
          <bgColor rgb="FFCF9F6F"/>
        </patternFill>
      </fill>
    </dxf>
    <dxf>
      <fill>
        <patternFill>
          <bgColor rgb="FF65D7FF"/>
        </patternFill>
      </fill>
    </dxf>
    <dxf>
      <fill>
        <patternFill>
          <bgColor rgb="FFFFFF99"/>
        </patternFill>
      </fill>
    </dxf>
    <dxf>
      <fill>
        <patternFill>
          <bgColor theme="9" tint="0.59996337778862885"/>
        </patternFill>
      </fill>
    </dxf>
    <dxf>
      <fill>
        <patternFill>
          <bgColor theme="5" tint="0.59996337778862885"/>
        </patternFill>
      </fill>
    </dxf>
    <dxf>
      <fill>
        <patternFill>
          <bgColor theme="4" tint="0.39994506668294322"/>
        </patternFill>
      </fill>
    </dxf>
    <dxf>
      <fill>
        <patternFill>
          <bgColor rgb="FFCF9F6F"/>
        </patternFill>
      </fill>
    </dxf>
    <dxf>
      <fill>
        <patternFill>
          <bgColor rgb="FF65D7FF"/>
        </patternFill>
      </fill>
    </dxf>
    <dxf>
      <fill>
        <patternFill>
          <bgColor rgb="FFFFFF99"/>
        </patternFill>
      </fill>
    </dxf>
    <dxf>
      <fill>
        <patternFill>
          <bgColor theme="9" tint="0.59996337778862885"/>
        </patternFill>
      </fill>
    </dxf>
    <dxf>
      <fill>
        <patternFill>
          <bgColor theme="5" tint="0.59996337778862885"/>
        </patternFill>
      </fill>
    </dxf>
    <dxf>
      <fill>
        <patternFill>
          <bgColor theme="4" tint="0.39994506668294322"/>
        </patternFill>
      </fill>
    </dxf>
    <dxf>
      <fill>
        <patternFill>
          <bgColor rgb="FFCF9F6F"/>
        </patternFill>
      </fill>
    </dxf>
    <dxf>
      <fill>
        <patternFill>
          <bgColor rgb="FF65D7FF"/>
        </patternFill>
      </fill>
    </dxf>
    <dxf>
      <fill>
        <patternFill>
          <bgColor rgb="FFFFFF99"/>
        </patternFill>
      </fill>
    </dxf>
    <dxf>
      <fill>
        <patternFill>
          <bgColor theme="9" tint="0.59996337778862885"/>
        </patternFill>
      </fill>
    </dxf>
    <dxf>
      <fill>
        <patternFill>
          <bgColor theme="5" tint="0.59996337778862885"/>
        </patternFill>
      </fill>
    </dxf>
    <dxf>
      <fill>
        <patternFill>
          <bgColor theme="4" tint="0.39994506668294322"/>
        </patternFill>
      </fill>
    </dxf>
    <dxf>
      <fill>
        <patternFill>
          <bgColor rgb="FFCF9F6F"/>
        </patternFill>
      </fill>
    </dxf>
    <dxf>
      <fill>
        <patternFill>
          <bgColor rgb="FF65D7FF"/>
        </patternFill>
      </fill>
    </dxf>
    <dxf>
      <fill>
        <patternFill>
          <bgColor rgb="FFFFFF99"/>
        </patternFill>
      </fill>
    </dxf>
    <dxf>
      <fill>
        <patternFill>
          <bgColor theme="9" tint="0.59996337778862885"/>
        </patternFill>
      </fill>
    </dxf>
    <dxf>
      <fill>
        <patternFill>
          <bgColor theme="5" tint="0.59996337778862885"/>
        </patternFill>
      </fill>
    </dxf>
    <dxf>
      <fill>
        <patternFill>
          <bgColor theme="4" tint="0.39994506668294322"/>
        </patternFill>
      </fill>
    </dxf>
    <dxf>
      <fill>
        <patternFill>
          <bgColor rgb="FFCF9F6F"/>
        </patternFill>
      </fill>
    </dxf>
    <dxf>
      <fill>
        <patternFill>
          <bgColor rgb="FF65D7FF"/>
        </patternFill>
      </fill>
    </dxf>
    <dxf>
      <fill>
        <patternFill>
          <bgColor rgb="FFFFFF99"/>
        </patternFill>
      </fill>
    </dxf>
    <dxf>
      <fill>
        <patternFill>
          <bgColor theme="9" tint="0.59996337778862885"/>
        </patternFill>
      </fill>
    </dxf>
    <dxf>
      <fill>
        <patternFill>
          <bgColor theme="5" tint="0.59996337778862885"/>
        </patternFill>
      </fill>
    </dxf>
    <dxf>
      <fill>
        <patternFill>
          <bgColor theme="4" tint="0.39994506668294322"/>
        </patternFill>
      </fill>
    </dxf>
    <dxf>
      <fill>
        <patternFill>
          <bgColor rgb="FFCF9F6F"/>
        </patternFill>
      </fill>
    </dxf>
    <dxf>
      <fill>
        <patternFill>
          <bgColor rgb="FF65D7FF"/>
        </patternFill>
      </fill>
    </dxf>
    <dxf>
      <fill>
        <patternFill>
          <bgColor rgb="FFFFFF99"/>
        </patternFill>
      </fill>
    </dxf>
    <dxf>
      <fill>
        <patternFill>
          <bgColor theme="9" tint="0.59996337778862885"/>
        </patternFill>
      </fill>
    </dxf>
    <dxf>
      <fill>
        <patternFill>
          <bgColor theme="5" tint="0.59996337778862885"/>
        </patternFill>
      </fill>
    </dxf>
    <dxf>
      <fill>
        <patternFill>
          <bgColor theme="4" tint="0.39994506668294322"/>
        </patternFill>
      </fill>
    </dxf>
    <dxf>
      <fill>
        <patternFill>
          <bgColor rgb="FFCF9F6F"/>
        </patternFill>
      </fill>
    </dxf>
    <dxf>
      <fill>
        <patternFill>
          <bgColor rgb="FF65D7FF"/>
        </patternFill>
      </fill>
    </dxf>
    <dxf>
      <fill>
        <patternFill>
          <bgColor rgb="FFFFFF99"/>
        </patternFill>
      </fill>
    </dxf>
    <dxf>
      <fill>
        <patternFill>
          <bgColor theme="9" tint="0.59996337778862885"/>
        </patternFill>
      </fill>
    </dxf>
    <dxf>
      <fill>
        <patternFill>
          <bgColor theme="5" tint="0.59996337778862885"/>
        </patternFill>
      </fill>
    </dxf>
    <dxf>
      <fill>
        <patternFill>
          <bgColor theme="4" tint="0.39994506668294322"/>
        </patternFill>
      </fill>
    </dxf>
    <dxf>
      <fill>
        <patternFill>
          <bgColor rgb="FFCF9F6F"/>
        </patternFill>
      </fill>
    </dxf>
    <dxf>
      <fill>
        <patternFill>
          <bgColor rgb="FF65D7FF"/>
        </patternFill>
      </fill>
    </dxf>
    <dxf>
      <fill>
        <patternFill>
          <bgColor rgb="FFFFFF99"/>
        </patternFill>
      </fill>
    </dxf>
    <dxf>
      <fill>
        <patternFill>
          <bgColor theme="9" tint="0.59996337778862885"/>
        </patternFill>
      </fill>
    </dxf>
    <dxf>
      <fill>
        <patternFill>
          <bgColor theme="5" tint="0.59996337778862885"/>
        </patternFill>
      </fill>
    </dxf>
    <dxf>
      <fill>
        <patternFill>
          <bgColor theme="4" tint="0.39994506668294322"/>
        </patternFill>
      </fill>
    </dxf>
    <dxf>
      <fill>
        <patternFill>
          <bgColor rgb="FFCF9F6F"/>
        </patternFill>
      </fill>
    </dxf>
    <dxf>
      <fill>
        <patternFill>
          <bgColor rgb="FF65D7FF"/>
        </patternFill>
      </fill>
    </dxf>
    <dxf>
      <fill>
        <patternFill>
          <bgColor rgb="FFFFFF99"/>
        </patternFill>
      </fill>
    </dxf>
    <dxf>
      <fill>
        <patternFill>
          <bgColor theme="9" tint="0.59996337778862885"/>
        </patternFill>
      </fill>
    </dxf>
    <dxf>
      <fill>
        <patternFill>
          <bgColor theme="5" tint="0.59996337778862885"/>
        </patternFill>
      </fill>
    </dxf>
    <dxf>
      <fill>
        <patternFill>
          <bgColor theme="4" tint="0.39994506668294322"/>
        </patternFill>
      </fill>
    </dxf>
    <dxf>
      <fill>
        <patternFill>
          <bgColor rgb="FFCF9F6F"/>
        </patternFill>
      </fill>
    </dxf>
    <dxf>
      <fill>
        <patternFill>
          <bgColor rgb="FF65D7FF"/>
        </patternFill>
      </fill>
    </dxf>
    <dxf>
      <fill>
        <patternFill>
          <bgColor rgb="FFFFFF99"/>
        </patternFill>
      </fill>
    </dxf>
    <dxf>
      <fill>
        <patternFill>
          <bgColor theme="9" tint="0.59996337778862885"/>
        </patternFill>
      </fill>
    </dxf>
    <dxf>
      <fill>
        <patternFill>
          <bgColor theme="5" tint="0.59996337778862885"/>
        </patternFill>
      </fill>
    </dxf>
    <dxf>
      <fill>
        <patternFill>
          <bgColor theme="4" tint="0.39994506668294322"/>
        </patternFill>
      </fill>
    </dxf>
    <dxf>
      <fill>
        <patternFill>
          <bgColor rgb="FFCF9F6F"/>
        </patternFill>
      </fill>
    </dxf>
    <dxf>
      <fill>
        <patternFill>
          <bgColor rgb="FF65D7FF"/>
        </patternFill>
      </fill>
    </dxf>
    <dxf>
      <fill>
        <patternFill>
          <bgColor rgb="FFFFFF99"/>
        </patternFill>
      </fill>
    </dxf>
    <dxf>
      <fill>
        <patternFill>
          <bgColor theme="9" tint="0.59996337778862885"/>
        </patternFill>
      </fill>
    </dxf>
    <dxf>
      <fill>
        <patternFill>
          <bgColor theme="5" tint="0.59996337778862885"/>
        </patternFill>
      </fill>
    </dxf>
    <dxf>
      <fill>
        <patternFill>
          <bgColor theme="4" tint="0.39994506668294322"/>
        </patternFill>
      </fill>
    </dxf>
    <dxf>
      <fill>
        <patternFill>
          <bgColor rgb="FFCF9F6F"/>
        </patternFill>
      </fill>
    </dxf>
    <dxf>
      <fill>
        <patternFill>
          <bgColor rgb="FF65D7FF"/>
        </patternFill>
      </fill>
    </dxf>
    <dxf>
      <fill>
        <patternFill>
          <bgColor rgb="FFFFFF99"/>
        </patternFill>
      </fill>
    </dxf>
    <dxf>
      <fill>
        <patternFill>
          <bgColor theme="9" tint="0.59996337778862885"/>
        </patternFill>
      </fill>
    </dxf>
    <dxf>
      <fill>
        <patternFill>
          <bgColor theme="5" tint="0.59996337778862885"/>
        </patternFill>
      </fill>
    </dxf>
    <dxf>
      <fill>
        <patternFill>
          <bgColor theme="4" tint="0.39994506668294322"/>
        </patternFill>
      </fill>
    </dxf>
    <dxf>
      <fill>
        <patternFill>
          <bgColor rgb="FFCF9F6F"/>
        </patternFill>
      </fill>
    </dxf>
    <dxf>
      <fill>
        <patternFill>
          <bgColor rgb="FF65D7FF"/>
        </patternFill>
      </fill>
    </dxf>
    <dxf>
      <fill>
        <patternFill>
          <bgColor rgb="FFFFFF99"/>
        </patternFill>
      </fill>
    </dxf>
    <dxf>
      <fill>
        <patternFill>
          <bgColor theme="9" tint="0.59996337778862885"/>
        </patternFill>
      </fill>
    </dxf>
    <dxf>
      <fill>
        <patternFill>
          <bgColor theme="5" tint="0.59996337778862885"/>
        </patternFill>
      </fill>
    </dxf>
    <dxf>
      <fill>
        <patternFill>
          <bgColor theme="4" tint="0.39994506668294322"/>
        </patternFill>
      </fill>
    </dxf>
    <dxf>
      <fill>
        <patternFill>
          <bgColor rgb="FFCF9F6F"/>
        </patternFill>
      </fill>
    </dxf>
    <dxf>
      <fill>
        <patternFill>
          <bgColor rgb="FF65D7FF"/>
        </patternFill>
      </fill>
    </dxf>
    <dxf>
      <fill>
        <patternFill>
          <bgColor rgb="FFFFFF99"/>
        </patternFill>
      </fill>
    </dxf>
    <dxf>
      <fill>
        <patternFill>
          <bgColor theme="9" tint="0.59996337778862885"/>
        </patternFill>
      </fill>
    </dxf>
    <dxf>
      <fill>
        <patternFill>
          <bgColor theme="5" tint="0.59996337778862885"/>
        </patternFill>
      </fill>
    </dxf>
    <dxf>
      <fill>
        <patternFill>
          <bgColor theme="4" tint="0.39994506668294322"/>
        </patternFill>
      </fill>
    </dxf>
    <dxf>
      <fill>
        <patternFill>
          <bgColor rgb="FFCF9F6F"/>
        </patternFill>
      </fill>
    </dxf>
    <dxf>
      <fill>
        <patternFill>
          <bgColor rgb="FF65D7FF"/>
        </patternFill>
      </fill>
    </dxf>
    <dxf>
      <fill>
        <patternFill>
          <bgColor rgb="FFFFFF99"/>
        </patternFill>
      </fill>
    </dxf>
    <dxf>
      <fill>
        <patternFill>
          <bgColor theme="9" tint="0.59996337778862885"/>
        </patternFill>
      </fill>
    </dxf>
    <dxf>
      <fill>
        <patternFill>
          <bgColor theme="5" tint="0.59996337778862885"/>
        </patternFill>
      </fill>
    </dxf>
    <dxf>
      <fill>
        <patternFill>
          <bgColor theme="4" tint="0.39994506668294322"/>
        </patternFill>
      </fill>
    </dxf>
    <dxf>
      <fill>
        <patternFill>
          <bgColor rgb="FFCF9F6F"/>
        </patternFill>
      </fill>
    </dxf>
    <dxf>
      <fill>
        <patternFill>
          <bgColor rgb="FF65D7FF"/>
        </patternFill>
      </fill>
    </dxf>
    <dxf>
      <fill>
        <patternFill>
          <bgColor rgb="FFFFFF99"/>
        </patternFill>
      </fill>
    </dxf>
    <dxf>
      <fill>
        <patternFill>
          <bgColor theme="9" tint="0.59996337778862885"/>
        </patternFill>
      </fill>
    </dxf>
    <dxf>
      <fill>
        <patternFill>
          <bgColor theme="5" tint="0.59996337778862885"/>
        </patternFill>
      </fill>
    </dxf>
    <dxf>
      <fill>
        <patternFill>
          <bgColor theme="4" tint="0.39994506668294322"/>
        </patternFill>
      </fill>
    </dxf>
    <dxf>
      <fill>
        <patternFill>
          <bgColor rgb="FFCF9F6F"/>
        </patternFill>
      </fill>
    </dxf>
    <dxf>
      <fill>
        <patternFill>
          <bgColor rgb="FF65D7FF"/>
        </patternFill>
      </fill>
    </dxf>
    <dxf>
      <fill>
        <patternFill>
          <bgColor rgb="FFFFFF99"/>
        </patternFill>
      </fill>
    </dxf>
    <dxf>
      <fill>
        <patternFill>
          <bgColor theme="9" tint="0.59996337778862885"/>
        </patternFill>
      </fill>
    </dxf>
    <dxf>
      <fill>
        <patternFill>
          <bgColor theme="5" tint="0.59996337778862885"/>
        </patternFill>
      </fill>
    </dxf>
    <dxf>
      <fill>
        <patternFill>
          <bgColor theme="4" tint="0.39994506668294322"/>
        </patternFill>
      </fill>
    </dxf>
    <dxf>
      <fill>
        <patternFill>
          <bgColor rgb="FFCF9F6F"/>
        </patternFill>
      </fill>
    </dxf>
    <dxf>
      <fill>
        <patternFill>
          <bgColor rgb="FF65D7FF"/>
        </patternFill>
      </fill>
    </dxf>
    <dxf>
      <fill>
        <patternFill>
          <bgColor rgb="FFFFFF99"/>
        </patternFill>
      </fill>
    </dxf>
    <dxf>
      <fill>
        <patternFill>
          <bgColor theme="9" tint="0.59996337778862885"/>
        </patternFill>
      </fill>
    </dxf>
    <dxf>
      <fill>
        <patternFill>
          <bgColor theme="5" tint="0.59996337778862885"/>
        </patternFill>
      </fill>
    </dxf>
    <dxf>
      <fill>
        <patternFill>
          <bgColor theme="4" tint="0.39994506668294322"/>
        </patternFill>
      </fill>
    </dxf>
    <dxf>
      <fill>
        <patternFill>
          <bgColor rgb="FFCF9F6F"/>
        </patternFill>
      </fill>
    </dxf>
    <dxf>
      <fill>
        <patternFill>
          <bgColor rgb="FF65D7FF"/>
        </patternFill>
      </fill>
    </dxf>
    <dxf>
      <fill>
        <patternFill>
          <bgColor rgb="FFFFFF99"/>
        </patternFill>
      </fill>
    </dxf>
    <dxf>
      <fill>
        <patternFill>
          <bgColor theme="9" tint="0.59996337778862885"/>
        </patternFill>
      </fill>
    </dxf>
    <dxf>
      <fill>
        <patternFill>
          <bgColor theme="5" tint="0.59996337778862885"/>
        </patternFill>
      </fill>
    </dxf>
    <dxf>
      <fill>
        <patternFill>
          <bgColor theme="4" tint="0.39994506668294322"/>
        </patternFill>
      </fill>
    </dxf>
    <dxf>
      <fill>
        <patternFill>
          <bgColor rgb="FFCF9F6F"/>
        </patternFill>
      </fill>
    </dxf>
    <dxf>
      <fill>
        <patternFill>
          <bgColor rgb="FF65D7FF"/>
        </patternFill>
      </fill>
    </dxf>
    <dxf>
      <fill>
        <patternFill>
          <bgColor rgb="FFFFFF99"/>
        </patternFill>
      </fill>
    </dxf>
    <dxf>
      <fill>
        <patternFill>
          <bgColor theme="9" tint="0.59996337778862885"/>
        </patternFill>
      </fill>
    </dxf>
    <dxf>
      <fill>
        <patternFill>
          <bgColor theme="5" tint="0.59996337778862885"/>
        </patternFill>
      </fill>
    </dxf>
    <dxf>
      <fill>
        <patternFill>
          <bgColor theme="4" tint="0.39994506668294322"/>
        </patternFill>
      </fill>
    </dxf>
    <dxf>
      <fill>
        <patternFill>
          <bgColor rgb="FFCF9F6F"/>
        </patternFill>
      </fill>
    </dxf>
    <dxf>
      <fill>
        <patternFill>
          <bgColor rgb="FF65D7FF"/>
        </patternFill>
      </fill>
    </dxf>
    <dxf>
      <fill>
        <patternFill>
          <bgColor rgb="FFFFFF99"/>
        </patternFill>
      </fill>
    </dxf>
    <dxf>
      <fill>
        <patternFill>
          <bgColor theme="9" tint="0.59996337778862885"/>
        </patternFill>
      </fill>
    </dxf>
    <dxf>
      <fill>
        <patternFill>
          <bgColor theme="5" tint="0.59996337778862885"/>
        </patternFill>
      </fill>
    </dxf>
    <dxf>
      <fill>
        <patternFill>
          <bgColor theme="4" tint="0.39994506668294322"/>
        </patternFill>
      </fill>
    </dxf>
    <dxf>
      <fill>
        <patternFill>
          <bgColor rgb="FFCF9F6F"/>
        </patternFill>
      </fill>
    </dxf>
    <dxf>
      <fill>
        <patternFill>
          <bgColor rgb="FF65D7FF"/>
        </patternFill>
      </fill>
    </dxf>
    <dxf>
      <fill>
        <patternFill>
          <bgColor rgb="FFFFFF99"/>
        </patternFill>
      </fill>
    </dxf>
    <dxf>
      <fill>
        <patternFill>
          <bgColor theme="9" tint="0.59996337778862885"/>
        </patternFill>
      </fill>
    </dxf>
    <dxf>
      <fill>
        <patternFill>
          <bgColor theme="5" tint="0.59996337778862885"/>
        </patternFill>
      </fill>
    </dxf>
    <dxf>
      <fill>
        <patternFill>
          <bgColor theme="4" tint="0.39994506668294322"/>
        </patternFill>
      </fill>
    </dxf>
    <dxf>
      <fill>
        <patternFill>
          <bgColor rgb="FFCF9F6F"/>
        </patternFill>
      </fill>
    </dxf>
    <dxf>
      <fill>
        <patternFill>
          <bgColor rgb="FF65D7FF"/>
        </patternFill>
      </fill>
    </dxf>
    <dxf>
      <fill>
        <patternFill>
          <bgColor rgb="FFFFFF99"/>
        </patternFill>
      </fill>
    </dxf>
    <dxf>
      <fill>
        <patternFill>
          <bgColor theme="9" tint="0.59996337778862885"/>
        </patternFill>
      </fill>
    </dxf>
    <dxf>
      <fill>
        <patternFill>
          <bgColor theme="5" tint="0.59996337778862885"/>
        </patternFill>
      </fill>
    </dxf>
    <dxf>
      <fill>
        <patternFill>
          <bgColor theme="4" tint="0.39994506668294322"/>
        </patternFill>
      </fill>
    </dxf>
    <dxf>
      <fill>
        <patternFill>
          <bgColor rgb="FFCF9F6F"/>
        </patternFill>
      </fill>
    </dxf>
    <dxf>
      <fill>
        <patternFill>
          <bgColor rgb="FF65D7FF"/>
        </patternFill>
      </fill>
    </dxf>
    <dxf>
      <fill>
        <patternFill>
          <bgColor rgb="FFFFFF99"/>
        </patternFill>
      </fill>
    </dxf>
    <dxf>
      <fill>
        <patternFill>
          <bgColor theme="9" tint="0.59996337778862885"/>
        </patternFill>
      </fill>
    </dxf>
    <dxf>
      <fill>
        <patternFill>
          <bgColor theme="5" tint="0.59996337778862885"/>
        </patternFill>
      </fill>
    </dxf>
    <dxf>
      <fill>
        <patternFill>
          <bgColor theme="4" tint="0.39994506668294322"/>
        </patternFill>
      </fill>
    </dxf>
    <dxf>
      <fill>
        <patternFill>
          <bgColor rgb="FFCF9F6F"/>
        </patternFill>
      </fill>
    </dxf>
    <dxf>
      <fill>
        <patternFill>
          <bgColor rgb="FF65D7FF"/>
        </patternFill>
      </fill>
    </dxf>
    <dxf>
      <fill>
        <patternFill>
          <bgColor rgb="FFFFFF99"/>
        </patternFill>
      </fill>
    </dxf>
    <dxf>
      <fill>
        <patternFill>
          <bgColor theme="9" tint="0.59996337778862885"/>
        </patternFill>
      </fill>
    </dxf>
    <dxf>
      <fill>
        <patternFill>
          <bgColor theme="5" tint="0.59996337778862885"/>
        </patternFill>
      </fill>
    </dxf>
    <dxf>
      <fill>
        <patternFill>
          <bgColor theme="4" tint="0.39994506668294322"/>
        </patternFill>
      </fill>
    </dxf>
    <dxf>
      <fill>
        <patternFill>
          <bgColor rgb="FFCF9F6F"/>
        </patternFill>
      </fill>
    </dxf>
    <dxf>
      <fill>
        <patternFill>
          <bgColor rgb="FF65D7FF"/>
        </patternFill>
      </fill>
    </dxf>
    <dxf>
      <fill>
        <patternFill>
          <bgColor rgb="FFFFFF99"/>
        </patternFill>
      </fill>
    </dxf>
    <dxf>
      <fill>
        <patternFill>
          <bgColor theme="9" tint="0.59996337778862885"/>
        </patternFill>
      </fill>
    </dxf>
    <dxf>
      <fill>
        <patternFill>
          <bgColor theme="5" tint="0.59996337778862885"/>
        </patternFill>
      </fill>
    </dxf>
    <dxf>
      <fill>
        <patternFill>
          <bgColor theme="4" tint="0.39994506668294322"/>
        </patternFill>
      </fill>
    </dxf>
    <dxf>
      <fill>
        <patternFill>
          <bgColor rgb="FFCF9F6F"/>
        </patternFill>
      </fill>
    </dxf>
    <dxf>
      <fill>
        <patternFill>
          <bgColor rgb="FF65D7FF"/>
        </patternFill>
      </fill>
    </dxf>
    <dxf>
      <fill>
        <patternFill>
          <bgColor rgb="FFFFFF99"/>
        </patternFill>
      </fill>
    </dxf>
    <dxf>
      <fill>
        <patternFill>
          <bgColor theme="9" tint="0.59996337778862885"/>
        </patternFill>
      </fill>
    </dxf>
    <dxf>
      <fill>
        <patternFill>
          <bgColor theme="5" tint="0.59996337778862885"/>
        </patternFill>
      </fill>
    </dxf>
    <dxf>
      <fill>
        <patternFill>
          <bgColor theme="4" tint="0.39994506668294322"/>
        </patternFill>
      </fill>
    </dxf>
    <dxf>
      <fill>
        <patternFill>
          <bgColor rgb="FFCF9F6F"/>
        </patternFill>
      </fill>
    </dxf>
    <dxf>
      <fill>
        <patternFill>
          <bgColor rgb="FF65D7FF"/>
        </patternFill>
      </fill>
    </dxf>
    <dxf>
      <fill>
        <patternFill>
          <bgColor rgb="FFFFFF99"/>
        </patternFill>
      </fill>
    </dxf>
    <dxf>
      <fill>
        <patternFill>
          <bgColor theme="9" tint="0.59996337778862885"/>
        </patternFill>
      </fill>
    </dxf>
    <dxf>
      <fill>
        <patternFill>
          <bgColor theme="5" tint="0.59996337778862885"/>
        </patternFill>
      </fill>
    </dxf>
    <dxf>
      <fill>
        <patternFill>
          <bgColor theme="4" tint="0.39994506668294322"/>
        </patternFill>
      </fill>
    </dxf>
    <dxf>
      <fill>
        <patternFill>
          <bgColor rgb="FFCF9F6F"/>
        </patternFill>
      </fill>
    </dxf>
    <dxf>
      <fill>
        <patternFill>
          <bgColor rgb="FF65D7FF"/>
        </patternFill>
      </fill>
    </dxf>
    <dxf>
      <fill>
        <patternFill>
          <bgColor rgb="FFFFFF99"/>
        </patternFill>
      </fill>
    </dxf>
    <dxf>
      <fill>
        <patternFill>
          <bgColor theme="9" tint="0.59996337778862885"/>
        </patternFill>
      </fill>
    </dxf>
    <dxf>
      <fill>
        <patternFill>
          <bgColor theme="5" tint="0.59996337778862885"/>
        </patternFill>
      </fill>
    </dxf>
    <dxf>
      <fill>
        <patternFill>
          <bgColor theme="4" tint="0.39994506668294322"/>
        </patternFill>
      </fill>
    </dxf>
    <dxf>
      <fill>
        <patternFill>
          <bgColor rgb="FFCF9F6F"/>
        </patternFill>
      </fill>
    </dxf>
    <dxf>
      <fill>
        <patternFill>
          <bgColor rgb="FF65D7FF"/>
        </patternFill>
      </fill>
    </dxf>
    <dxf>
      <fill>
        <patternFill>
          <bgColor rgb="FFFFFF99"/>
        </patternFill>
      </fill>
    </dxf>
    <dxf>
      <fill>
        <patternFill>
          <bgColor theme="9" tint="0.59996337778862885"/>
        </patternFill>
      </fill>
    </dxf>
    <dxf>
      <fill>
        <patternFill>
          <bgColor theme="5" tint="0.59996337778862885"/>
        </patternFill>
      </fill>
    </dxf>
    <dxf>
      <fill>
        <patternFill>
          <bgColor theme="4" tint="0.39994506668294322"/>
        </patternFill>
      </fill>
    </dxf>
    <dxf>
      <fill>
        <patternFill>
          <bgColor rgb="FFCF9F6F"/>
        </patternFill>
      </fill>
    </dxf>
    <dxf>
      <fill>
        <patternFill>
          <bgColor rgb="FF65D7FF"/>
        </patternFill>
      </fill>
    </dxf>
    <dxf>
      <fill>
        <patternFill>
          <bgColor rgb="FFFFFF99"/>
        </patternFill>
      </fill>
    </dxf>
    <dxf>
      <fill>
        <patternFill>
          <bgColor theme="9" tint="0.59996337778862885"/>
        </patternFill>
      </fill>
    </dxf>
    <dxf>
      <fill>
        <patternFill>
          <bgColor theme="5" tint="0.59996337778862885"/>
        </patternFill>
      </fill>
    </dxf>
    <dxf>
      <fill>
        <patternFill>
          <bgColor theme="4" tint="0.39994506668294322"/>
        </patternFill>
      </fill>
    </dxf>
    <dxf>
      <fill>
        <patternFill>
          <bgColor rgb="FFCF9F6F"/>
        </patternFill>
      </fill>
    </dxf>
    <dxf>
      <fill>
        <patternFill>
          <bgColor rgb="FF65D7FF"/>
        </patternFill>
      </fill>
    </dxf>
    <dxf>
      <fill>
        <patternFill>
          <bgColor rgb="FFFFFF99"/>
        </patternFill>
      </fill>
    </dxf>
    <dxf>
      <fill>
        <patternFill>
          <bgColor theme="9" tint="0.59996337778862885"/>
        </patternFill>
      </fill>
    </dxf>
    <dxf>
      <fill>
        <patternFill>
          <bgColor theme="5" tint="0.59996337778862885"/>
        </patternFill>
      </fill>
    </dxf>
    <dxf>
      <fill>
        <patternFill>
          <bgColor theme="4" tint="0.39994506668294322"/>
        </patternFill>
      </fill>
    </dxf>
    <dxf>
      <fill>
        <patternFill>
          <bgColor rgb="FFCF9F6F"/>
        </patternFill>
      </fill>
    </dxf>
    <dxf>
      <fill>
        <patternFill>
          <bgColor rgb="FF65D7FF"/>
        </patternFill>
      </fill>
    </dxf>
    <dxf>
      <fill>
        <patternFill>
          <bgColor rgb="FFFFFF99"/>
        </patternFill>
      </fill>
    </dxf>
    <dxf>
      <fill>
        <patternFill>
          <bgColor theme="9" tint="0.59996337778862885"/>
        </patternFill>
      </fill>
    </dxf>
    <dxf>
      <fill>
        <patternFill>
          <bgColor theme="5" tint="0.59996337778862885"/>
        </patternFill>
      </fill>
    </dxf>
    <dxf>
      <fill>
        <patternFill>
          <bgColor theme="4" tint="0.39994506668294322"/>
        </patternFill>
      </fill>
    </dxf>
    <dxf>
      <fill>
        <patternFill>
          <bgColor rgb="FFCF9F6F"/>
        </patternFill>
      </fill>
    </dxf>
    <dxf>
      <fill>
        <patternFill>
          <bgColor rgb="FF65D7FF"/>
        </patternFill>
      </fill>
    </dxf>
    <dxf>
      <fill>
        <patternFill>
          <bgColor rgb="FFFFFF99"/>
        </patternFill>
      </fill>
    </dxf>
    <dxf>
      <fill>
        <patternFill>
          <bgColor theme="9" tint="0.59996337778862885"/>
        </patternFill>
      </fill>
    </dxf>
    <dxf>
      <fill>
        <patternFill>
          <bgColor theme="5" tint="0.59996337778862885"/>
        </patternFill>
      </fill>
    </dxf>
    <dxf>
      <fill>
        <patternFill>
          <bgColor theme="4" tint="0.39994506668294322"/>
        </patternFill>
      </fill>
    </dxf>
    <dxf>
      <fill>
        <patternFill>
          <bgColor rgb="FFCF9F6F"/>
        </patternFill>
      </fill>
    </dxf>
    <dxf>
      <fill>
        <patternFill>
          <bgColor rgb="FF65D7FF"/>
        </patternFill>
      </fill>
    </dxf>
    <dxf>
      <fill>
        <patternFill>
          <bgColor rgb="FFFFFF99"/>
        </patternFill>
      </fill>
    </dxf>
    <dxf>
      <fill>
        <patternFill>
          <bgColor theme="9" tint="0.59996337778862885"/>
        </patternFill>
      </fill>
    </dxf>
    <dxf>
      <fill>
        <patternFill>
          <bgColor theme="5" tint="0.59996337778862885"/>
        </patternFill>
      </fill>
    </dxf>
    <dxf>
      <fill>
        <patternFill>
          <bgColor theme="4" tint="0.39994506668294322"/>
        </patternFill>
      </fill>
    </dxf>
    <dxf>
      <fill>
        <patternFill>
          <bgColor rgb="FFCF9F6F"/>
        </patternFill>
      </fill>
    </dxf>
    <dxf>
      <fill>
        <patternFill>
          <bgColor rgb="FF65D7FF"/>
        </patternFill>
      </fill>
    </dxf>
    <dxf>
      <fill>
        <patternFill>
          <bgColor rgb="FFFFFF99"/>
        </patternFill>
      </fill>
    </dxf>
    <dxf>
      <fill>
        <patternFill>
          <bgColor theme="9" tint="0.59996337778862885"/>
        </patternFill>
      </fill>
    </dxf>
    <dxf>
      <fill>
        <patternFill>
          <bgColor theme="5" tint="0.59996337778862885"/>
        </patternFill>
      </fill>
    </dxf>
    <dxf>
      <fill>
        <patternFill>
          <bgColor theme="4" tint="0.39994506668294322"/>
        </patternFill>
      </fill>
    </dxf>
    <dxf>
      <fill>
        <patternFill>
          <bgColor rgb="FFCF9F6F"/>
        </patternFill>
      </fill>
    </dxf>
    <dxf>
      <fill>
        <patternFill>
          <bgColor rgb="FF65D7FF"/>
        </patternFill>
      </fill>
    </dxf>
    <dxf>
      <fill>
        <patternFill>
          <bgColor rgb="FFFFFF99"/>
        </patternFill>
      </fill>
    </dxf>
    <dxf>
      <fill>
        <patternFill>
          <bgColor theme="9" tint="0.59996337778862885"/>
        </patternFill>
      </fill>
    </dxf>
    <dxf>
      <fill>
        <patternFill>
          <bgColor theme="5" tint="0.59996337778862885"/>
        </patternFill>
      </fill>
    </dxf>
    <dxf>
      <fill>
        <patternFill>
          <bgColor theme="4" tint="0.39994506668294322"/>
        </patternFill>
      </fill>
    </dxf>
    <dxf>
      <fill>
        <patternFill>
          <bgColor rgb="FFCF9F6F"/>
        </patternFill>
      </fill>
    </dxf>
    <dxf>
      <fill>
        <patternFill>
          <bgColor rgb="FF65D7FF"/>
        </patternFill>
      </fill>
    </dxf>
    <dxf>
      <fill>
        <patternFill>
          <bgColor rgb="FFFFFF99"/>
        </patternFill>
      </fill>
    </dxf>
    <dxf>
      <fill>
        <patternFill>
          <bgColor theme="9" tint="0.59996337778862885"/>
        </patternFill>
      </fill>
    </dxf>
    <dxf>
      <fill>
        <patternFill>
          <bgColor theme="5" tint="0.59996337778862885"/>
        </patternFill>
      </fill>
    </dxf>
    <dxf>
      <fill>
        <patternFill>
          <bgColor theme="4" tint="0.39994506668294322"/>
        </patternFill>
      </fill>
    </dxf>
    <dxf>
      <fill>
        <patternFill>
          <bgColor rgb="FFCF9F6F"/>
        </patternFill>
      </fill>
    </dxf>
    <dxf>
      <fill>
        <patternFill>
          <bgColor rgb="FF65D7FF"/>
        </patternFill>
      </fill>
    </dxf>
    <dxf>
      <fill>
        <patternFill>
          <bgColor rgb="FFFFFF99"/>
        </patternFill>
      </fill>
    </dxf>
    <dxf>
      <fill>
        <patternFill>
          <bgColor theme="9" tint="0.59996337778862885"/>
        </patternFill>
      </fill>
    </dxf>
    <dxf>
      <fill>
        <patternFill>
          <bgColor theme="5" tint="0.59996337778862885"/>
        </patternFill>
      </fill>
    </dxf>
    <dxf>
      <fill>
        <patternFill>
          <bgColor theme="4" tint="0.39994506668294322"/>
        </patternFill>
      </fill>
    </dxf>
    <dxf>
      <fill>
        <patternFill>
          <bgColor rgb="FFCF9F6F"/>
        </patternFill>
      </fill>
    </dxf>
    <dxf>
      <fill>
        <patternFill>
          <bgColor rgb="FF65D7FF"/>
        </patternFill>
      </fill>
    </dxf>
    <dxf>
      <fill>
        <patternFill>
          <bgColor rgb="FFFFFF99"/>
        </patternFill>
      </fill>
    </dxf>
    <dxf>
      <fill>
        <patternFill>
          <bgColor theme="9" tint="0.59996337778862885"/>
        </patternFill>
      </fill>
    </dxf>
    <dxf>
      <fill>
        <patternFill>
          <bgColor theme="5" tint="0.59996337778862885"/>
        </patternFill>
      </fill>
    </dxf>
    <dxf>
      <fill>
        <patternFill>
          <bgColor theme="4" tint="0.39994506668294322"/>
        </patternFill>
      </fill>
    </dxf>
    <dxf>
      <fill>
        <patternFill>
          <bgColor rgb="FFCF9F6F"/>
        </patternFill>
      </fill>
    </dxf>
    <dxf>
      <fill>
        <patternFill>
          <bgColor rgb="FF65D7FF"/>
        </patternFill>
      </fill>
    </dxf>
    <dxf>
      <fill>
        <patternFill>
          <bgColor rgb="FFFFFF99"/>
        </patternFill>
      </fill>
    </dxf>
    <dxf>
      <fill>
        <patternFill>
          <bgColor theme="9" tint="0.59996337778862885"/>
        </patternFill>
      </fill>
    </dxf>
    <dxf>
      <fill>
        <patternFill>
          <bgColor theme="5" tint="0.59996337778862885"/>
        </patternFill>
      </fill>
    </dxf>
    <dxf>
      <fill>
        <patternFill>
          <bgColor theme="4" tint="0.39994506668294322"/>
        </patternFill>
      </fill>
    </dxf>
    <dxf>
      <fill>
        <patternFill>
          <bgColor rgb="FFCF9F6F"/>
        </patternFill>
      </fill>
    </dxf>
    <dxf>
      <fill>
        <patternFill>
          <bgColor rgb="FF65D7FF"/>
        </patternFill>
      </fill>
    </dxf>
    <dxf>
      <fill>
        <patternFill>
          <bgColor rgb="FFFFFF99"/>
        </patternFill>
      </fill>
    </dxf>
    <dxf>
      <fill>
        <patternFill>
          <bgColor theme="9" tint="0.59996337778862885"/>
        </patternFill>
      </fill>
    </dxf>
    <dxf>
      <fill>
        <patternFill>
          <bgColor theme="5" tint="0.59996337778862885"/>
        </patternFill>
      </fill>
    </dxf>
    <dxf>
      <fill>
        <patternFill>
          <bgColor theme="4" tint="0.39994506668294322"/>
        </patternFill>
      </fill>
    </dxf>
    <dxf>
      <fill>
        <patternFill>
          <bgColor rgb="FFCF9F6F"/>
        </patternFill>
      </fill>
    </dxf>
    <dxf>
      <fill>
        <patternFill>
          <bgColor rgb="FF65D7FF"/>
        </patternFill>
      </fill>
    </dxf>
    <dxf>
      <fill>
        <patternFill>
          <bgColor rgb="FFFFFF99"/>
        </patternFill>
      </fill>
    </dxf>
    <dxf>
      <fill>
        <patternFill>
          <bgColor theme="9" tint="0.59996337778862885"/>
        </patternFill>
      </fill>
    </dxf>
    <dxf>
      <fill>
        <patternFill>
          <bgColor theme="5" tint="0.59996337778862885"/>
        </patternFill>
      </fill>
    </dxf>
    <dxf>
      <fill>
        <patternFill>
          <bgColor theme="4" tint="0.39994506668294322"/>
        </patternFill>
      </fill>
    </dxf>
    <dxf>
      <fill>
        <patternFill>
          <bgColor rgb="FFCF9F6F"/>
        </patternFill>
      </fill>
    </dxf>
    <dxf>
      <fill>
        <patternFill>
          <bgColor rgb="FF65D7FF"/>
        </patternFill>
      </fill>
    </dxf>
    <dxf>
      <fill>
        <patternFill>
          <bgColor rgb="FFFFFF99"/>
        </patternFill>
      </fill>
    </dxf>
    <dxf>
      <fill>
        <patternFill>
          <bgColor theme="9" tint="0.59996337778862885"/>
        </patternFill>
      </fill>
    </dxf>
    <dxf>
      <fill>
        <patternFill>
          <bgColor theme="5" tint="0.59996337778862885"/>
        </patternFill>
      </fill>
    </dxf>
    <dxf>
      <fill>
        <patternFill>
          <bgColor theme="4" tint="0.39994506668294322"/>
        </patternFill>
      </fill>
    </dxf>
    <dxf>
      <fill>
        <patternFill>
          <bgColor rgb="FFCF9F6F"/>
        </patternFill>
      </fill>
    </dxf>
    <dxf>
      <fill>
        <patternFill>
          <bgColor rgb="FF65D7FF"/>
        </patternFill>
      </fill>
    </dxf>
    <dxf>
      <fill>
        <patternFill>
          <bgColor rgb="FFFFFF99"/>
        </patternFill>
      </fill>
    </dxf>
    <dxf>
      <fill>
        <patternFill>
          <bgColor theme="9" tint="0.59996337778862885"/>
        </patternFill>
      </fill>
    </dxf>
    <dxf>
      <fill>
        <patternFill>
          <bgColor theme="5" tint="0.59996337778862885"/>
        </patternFill>
      </fill>
    </dxf>
    <dxf>
      <fill>
        <patternFill>
          <bgColor theme="4" tint="0.39994506668294322"/>
        </patternFill>
      </fill>
    </dxf>
    <dxf>
      <fill>
        <patternFill>
          <bgColor rgb="FFCF9F6F"/>
        </patternFill>
      </fill>
    </dxf>
    <dxf>
      <fill>
        <patternFill>
          <bgColor rgb="FF65D7FF"/>
        </patternFill>
      </fill>
    </dxf>
    <dxf>
      <fill>
        <patternFill>
          <bgColor rgb="FFFFFF99"/>
        </patternFill>
      </fill>
    </dxf>
    <dxf>
      <fill>
        <patternFill>
          <bgColor theme="9" tint="0.59996337778862885"/>
        </patternFill>
      </fill>
    </dxf>
    <dxf>
      <fill>
        <patternFill>
          <bgColor theme="5" tint="0.59996337778862885"/>
        </patternFill>
      </fill>
    </dxf>
    <dxf>
      <fill>
        <patternFill>
          <bgColor theme="4" tint="0.39994506668294322"/>
        </patternFill>
      </fill>
    </dxf>
    <dxf>
      <fill>
        <patternFill>
          <bgColor rgb="FFCF9F6F"/>
        </patternFill>
      </fill>
    </dxf>
    <dxf>
      <fill>
        <patternFill>
          <bgColor rgb="FF65D7FF"/>
        </patternFill>
      </fill>
    </dxf>
    <dxf>
      <fill>
        <patternFill>
          <bgColor rgb="FFFFFF99"/>
        </patternFill>
      </fill>
    </dxf>
    <dxf>
      <fill>
        <patternFill>
          <bgColor theme="9" tint="0.59996337778862885"/>
        </patternFill>
      </fill>
    </dxf>
    <dxf>
      <fill>
        <patternFill>
          <bgColor theme="5" tint="0.59996337778862885"/>
        </patternFill>
      </fill>
    </dxf>
    <dxf>
      <fill>
        <patternFill>
          <bgColor theme="4" tint="0.39994506668294322"/>
        </patternFill>
      </fill>
    </dxf>
    <dxf>
      <fill>
        <patternFill>
          <bgColor rgb="FFCF9F6F"/>
        </patternFill>
      </fill>
    </dxf>
    <dxf>
      <fill>
        <patternFill>
          <bgColor rgb="FF65D7FF"/>
        </patternFill>
      </fill>
    </dxf>
    <dxf>
      <fill>
        <patternFill>
          <bgColor rgb="FFFFFF99"/>
        </patternFill>
      </fill>
    </dxf>
    <dxf>
      <fill>
        <patternFill>
          <bgColor theme="9" tint="0.59996337778862885"/>
        </patternFill>
      </fill>
    </dxf>
    <dxf>
      <fill>
        <patternFill>
          <bgColor theme="5" tint="0.59996337778862885"/>
        </patternFill>
      </fill>
    </dxf>
    <dxf>
      <fill>
        <patternFill>
          <bgColor theme="4" tint="0.39994506668294322"/>
        </patternFill>
      </fill>
    </dxf>
    <dxf>
      <fill>
        <patternFill>
          <bgColor rgb="FFCF9F6F"/>
        </patternFill>
      </fill>
    </dxf>
    <dxf>
      <fill>
        <patternFill>
          <bgColor rgb="FF65D7FF"/>
        </patternFill>
      </fill>
    </dxf>
    <dxf>
      <fill>
        <patternFill>
          <bgColor rgb="FFFFFF99"/>
        </patternFill>
      </fill>
    </dxf>
    <dxf>
      <fill>
        <patternFill>
          <bgColor theme="9" tint="0.59996337778862885"/>
        </patternFill>
      </fill>
    </dxf>
    <dxf>
      <fill>
        <patternFill>
          <bgColor theme="5" tint="0.59996337778862885"/>
        </patternFill>
      </fill>
    </dxf>
    <dxf>
      <fill>
        <patternFill>
          <bgColor theme="4" tint="0.39994506668294322"/>
        </patternFill>
      </fill>
    </dxf>
    <dxf>
      <fill>
        <patternFill>
          <bgColor rgb="FFCF9F6F"/>
        </patternFill>
      </fill>
    </dxf>
    <dxf>
      <fill>
        <patternFill>
          <bgColor rgb="FF65D7FF"/>
        </patternFill>
      </fill>
    </dxf>
    <dxf>
      <fill>
        <patternFill>
          <bgColor rgb="FFFFFF99"/>
        </patternFill>
      </fill>
    </dxf>
    <dxf>
      <fill>
        <patternFill>
          <bgColor theme="9" tint="0.59996337778862885"/>
        </patternFill>
      </fill>
    </dxf>
    <dxf>
      <fill>
        <patternFill>
          <bgColor theme="5" tint="0.59996337778862885"/>
        </patternFill>
      </fill>
    </dxf>
    <dxf>
      <fill>
        <patternFill>
          <bgColor theme="4" tint="0.39994506668294322"/>
        </patternFill>
      </fill>
    </dxf>
    <dxf>
      <fill>
        <patternFill>
          <bgColor rgb="FFCF9F6F"/>
        </patternFill>
      </fill>
    </dxf>
    <dxf>
      <fill>
        <patternFill>
          <bgColor rgb="FF65D7FF"/>
        </patternFill>
      </fill>
    </dxf>
    <dxf>
      <fill>
        <patternFill>
          <bgColor rgb="FFFFFF99"/>
        </patternFill>
      </fill>
    </dxf>
    <dxf>
      <fill>
        <patternFill>
          <bgColor theme="9" tint="0.59996337778862885"/>
        </patternFill>
      </fill>
    </dxf>
    <dxf>
      <fill>
        <patternFill>
          <bgColor theme="5" tint="0.59996337778862885"/>
        </patternFill>
      </fill>
    </dxf>
    <dxf>
      <fill>
        <patternFill>
          <bgColor theme="4" tint="0.39994506668294322"/>
        </patternFill>
      </fill>
    </dxf>
    <dxf>
      <fill>
        <patternFill>
          <bgColor rgb="FFCF9F6F"/>
        </patternFill>
      </fill>
    </dxf>
    <dxf>
      <fill>
        <patternFill>
          <bgColor rgb="FF65D7FF"/>
        </patternFill>
      </fill>
    </dxf>
    <dxf>
      <fill>
        <patternFill>
          <bgColor rgb="FFFFFF99"/>
        </patternFill>
      </fill>
    </dxf>
    <dxf>
      <fill>
        <patternFill>
          <bgColor theme="9" tint="0.59996337778862885"/>
        </patternFill>
      </fill>
    </dxf>
    <dxf>
      <fill>
        <patternFill>
          <bgColor theme="5" tint="0.59996337778862885"/>
        </patternFill>
      </fill>
    </dxf>
    <dxf>
      <fill>
        <patternFill>
          <bgColor theme="4" tint="0.39994506668294322"/>
        </patternFill>
      </fill>
    </dxf>
    <dxf>
      <fill>
        <patternFill>
          <bgColor rgb="FFCF9F6F"/>
        </patternFill>
      </fill>
    </dxf>
    <dxf>
      <fill>
        <patternFill>
          <bgColor rgb="FF65D7FF"/>
        </patternFill>
      </fill>
    </dxf>
    <dxf>
      <fill>
        <patternFill>
          <bgColor rgb="FFFFFF99"/>
        </patternFill>
      </fill>
    </dxf>
    <dxf>
      <fill>
        <patternFill>
          <bgColor theme="9" tint="0.59996337778862885"/>
        </patternFill>
      </fill>
    </dxf>
    <dxf>
      <fill>
        <patternFill>
          <bgColor theme="5" tint="0.59996337778862885"/>
        </patternFill>
      </fill>
    </dxf>
    <dxf>
      <fill>
        <patternFill>
          <bgColor theme="4" tint="0.39994506668294322"/>
        </patternFill>
      </fill>
    </dxf>
    <dxf>
      <fill>
        <patternFill>
          <bgColor rgb="FFCF9F6F"/>
        </patternFill>
      </fill>
    </dxf>
    <dxf>
      <fill>
        <patternFill>
          <bgColor rgb="FF65D7FF"/>
        </patternFill>
      </fill>
    </dxf>
    <dxf>
      <fill>
        <patternFill>
          <bgColor rgb="FFFFFF99"/>
        </patternFill>
      </fill>
    </dxf>
    <dxf>
      <fill>
        <patternFill>
          <bgColor theme="9" tint="0.59996337778862885"/>
        </patternFill>
      </fill>
    </dxf>
    <dxf>
      <fill>
        <patternFill>
          <bgColor theme="5" tint="0.59996337778862885"/>
        </patternFill>
      </fill>
    </dxf>
    <dxf>
      <fill>
        <patternFill>
          <bgColor theme="4" tint="0.39994506668294322"/>
        </patternFill>
      </fill>
    </dxf>
    <dxf>
      <fill>
        <patternFill>
          <bgColor rgb="FFCF9F6F"/>
        </patternFill>
      </fill>
    </dxf>
    <dxf>
      <fill>
        <patternFill>
          <bgColor rgb="FF65D7FF"/>
        </patternFill>
      </fill>
    </dxf>
    <dxf>
      <fill>
        <patternFill>
          <bgColor rgb="FFFFFF99"/>
        </patternFill>
      </fill>
    </dxf>
    <dxf>
      <fill>
        <patternFill>
          <bgColor theme="9" tint="0.59996337778862885"/>
        </patternFill>
      </fill>
    </dxf>
    <dxf>
      <fill>
        <patternFill>
          <bgColor theme="5" tint="0.59996337778862885"/>
        </patternFill>
      </fill>
    </dxf>
    <dxf>
      <fill>
        <patternFill>
          <bgColor theme="4" tint="0.39994506668294322"/>
        </patternFill>
      </fill>
    </dxf>
    <dxf>
      <fill>
        <patternFill>
          <bgColor rgb="FFCF9F6F"/>
        </patternFill>
      </fill>
    </dxf>
    <dxf>
      <fill>
        <patternFill>
          <bgColor rgb="FF65D7FF"/>
        </patternFill>
      </fill>
    </dxf>
    <dxf>
      <fill>
        <patternFill>
          <bgColor rgb="FFFFFF99"/>
        </patternFill>
      </fill>
    </dxf>
    <dxf>
      <fill>
        <patternFill>
          <bgColor theme="9" tint="0.59996337778862885"/>
        </patternFill>
      </fill>
    </dxf>
    <dxf>
      <fill>
        <patternFill>
          <bgColor theme="5" tint="0.59996337778862885"/>
        </patternFill>
      </fill>
    </dxf>
    <dxf>
      <fill>
        <patternFill>
          <bgColor theme="4" tint="0.39994506668294322"/>
        </patternFill>
      </fill>
    </dxf>
    <dxf>
      <fill>
        <patternFill>
          <bgColor rgb="FFCF9F6F"/>
        </patternFill>
      </fill>
    </dxf>
    <dxf>
      <fill>
        <patternFill>
          <bgColor rgb="FF65D7FF"/>
        </patternFill>
      </fill>
    </dxf>
    <dxf>
      <fill>
        <patternFill>
          <bgColor rgb="FFFFFF99"/>
        </patternFill>
      </fill>
    </dxf>
    <dxf>
      <fill>
        <patternFill>
          <bgColor theme="9" tint="0.59996337778862885"/>
        </patternFill>
      </fill>
    </dxf>
    <dxf>
      <fill>
        <patternFill>
          <bgColor theme="5" tint="0.59996337778862885"/>
        </patternFill>
      </fill>
    </dxf>
    <dxf>
      <fill>
        <patternFill>
          <bgColor theme="4" tint="0.39994506668294322"/>
        </patternFill>
      </fill>
    </dxf>
    <dxf>
      <fill>
        <patternFill>
          <bgColor rgb="FFCF9F6F"/>
        </patternFill>
      </fill>
    </dxf>
    <dxf>
      <fill>
        <patternFill>
          <bgColor rgb="FF65D7FF"/>
        </patternFill>
      </fill>
    </dxf>
    <dxf>
      <fill>
        <patternFill>
          <bgColor rgb="FFFFFF99"/>
        </patternFill>
      </fill>
    </dxf>
    <dxf>
      <fill>
        <patternFill>
          <bgColor theme="9" tint="0.59996337778862885"/>
        </patternFill>
      </fill>
    </dxf>
    <dxf>
      <fill>
        <patternFill>
          <bgColor theme="5" tint="0.59996337778862885"/>
        </patternFill>
      </fill>
    </dxf>
    <dxf>
      <fill>
        <patternFill>
          <bgColor theme="4" tint="0.39994506668294322"/>
        </patternFill>
      </fill>
    </dxf>
    <dxf>
      <fill>
        <patternFill>
          <bgColor rgb="FFCF9F6F"/>
        </patternFill>
      </fill>
    </dxf>
    <dxf>
      <fill>
        <patternFill>
          <bgColor rgb="FF65D7FF"/>
        </patternFill>
      </fill>
    </dxf>
    <dxf>
      <fill>
        <patternFill>
          <bgColor rgb="FFFFFF99"/>
        </patternFill>
      </fill>
    </dxf>
    <dxf>
      <fill>
        <patternFill>
          <bgColor theme="9" tint="0.59996337778862885"/>
        </patternFill>
      </fill>
    </dxf>
    <dxf>
      <fill>
        <patternFill>
          <bgColor theme="5" tint="0.59996337778862885"/>
        </patternFill>
      </fill>
    </dxf>
    <dxf>
      <fill>
        <patternFill>
          <bgColor theme="4" tint="0.39994506668294322"/>
        </patternFill>
      </fill>
    </dxf>
    <dxf>
      <fill>
        <patternFill>
          <bgColor rgb="FFCF9F6F"/>
        </patternFill>
      </fill>
    </dxf>
    <dxf>
      <fill>
        <patternFill>
          <bgColor rgb="FF65D7FF"/>
        </patternFill>
      </fill>
    </dxf>
    <dxf>
      <fill>
        <patternFill>
          <bgColor rgb="FFFFFF99"/>
        </patternFill>
      </fill>
    </dxf>
    <dxf>
      <fill>
        <patternFill>
          <bgColor theme="9" tint="0.59996337778862885"/>
        </patternFill>
      </fill>
    </dxf>
    <dxf>
      <fill>
        <patternFill>
          <bgColor theme="5" tint="0.59996337778862885"/>
        </patternFill>
      </fill>
    </dxf>
    <dxf>
      <fill>
        <patternFill>
          <bgColor theme="4" tint="0.39994506668294322"/>
        </patternFill>
      </fill>
    </dxf>
    <dxf>
      <fill>
        <patternFill>
          <bgColor rgb="FFCF9F6F"/>
        </patternFill>
      </fill>
    </dxf>
    <dxf>
      <fill>
        <patternFill>
          <bgColor rgb="FF65D7FF"/>
        </patternFill>
      </fill>
    </dxf>
    <dxf>
      <fill>
        <patternFill>
          <bgColor rgb="FFFFFF99"/>
        </patternFill>
      </fill>
    </dxf>
    <dxf>
      <fill>
        <patternFill>
          <bgColor theme="9" tint="0.59996337778862885"/>
        </patternFill>
      </fill>
    </dxf>
    <dxf>
      <fill>
        <patternFill>
          <bgColor theme="5" tint="0.59996337778862885"/>
        </patternFill>
      </fill>
    </dxf>
    <dxf>
      <fill>
        <patternFill>
          <bgColor theme="4" tint="0.39994506668294322"/>
        </patternFill>
      </fill>
    </dxf>
    <dxf>
      <fill>
        <patternFill>
          <bgColor rgb="FFCF9F6F"/>
        </patternFill>
      </fill>
    </dxf>
    <dxf>
      <fill>
        <patternFill>
          <bgColor rgb="FF65D7FF"/>
        </patternFill>
      </fill>
    </dxf>
    <dxf>
      <fill>
        <patternFill>
          <bgColor rgb="FFFFFF99"/>
        </patternFill>
      </fill>
    </dxf>
    <dxf>
      <fill>
        <patternFill>
          <bgColor theme="9" tint="0.59996337778862885"/>
        </patternFill>
      </fill>
    </dxf>
    <dxf>
      <fill>
        <patternFill>
          <bgColor theme="5" tint="0.59996337778862885"/>
        </patternFill>
      </fill>
    </dxf>
    <dxf>
      <fill>
        <patternFill>
          <bgColor theme="4" tint="0.39994506668294322"/>
        </patternFill>
      </fill>
    </dxf>
    <dxf>
      <fill>
        <patternFill>
          <bgColor rgb="FFCF9F6F"/>
        </patternFill>
      </fill>
    </dxf>
    <dxf>
      <fill>
        <patternFill>
          <bgColor rgb="FF65D7FF"/>
        </patternFill>
      </fill>
    </dxf>
    <dxf>
      <fill>
        <patternFill>
          <bgColor rgb="FFFFFF99"/>
        </patternFill>
      </fill>
    </dxf>
    <dxf>
      <fill>
        <patternFill>
          <bgColor theme="9" tint="0.59996337778862885"/>
        </patternFill>
      </fill>
    </dxf>
    <dxf>
      <fill>
        <patternFill>
          <bgColor theme="5" tint="0.59996337778862885"/>
        </patternFill>
      </fill>
    </dxf>
    <dxf>
      <fill>
        <patternFill>
          <bgColor theme="4" tint="0.39994506668294322"/>
        </patternFill>
      </fill>
    </dxf>
    <dxf>
      <fill>
        <patternFill>
          <bgColor rgb="FFCF9F6F"/>
        </patternFill>
      </fill>
    </dxf>
    <dxf>
      <fill>
        <patternFill>
          <bgColor rgb="FF65D7FF"/>
        </patternFill>
      </fill>
    </dxf>
    <dxf>
      <fill>
        <patternFill>
          <bgColor rgb="FFFFFF99"/>
        </patternFill>
      </fill>
    </dxf>
    <dxf>
      <fill>
        <patternFill>
          <bgColor theme="9" tint="0.59996337778862885"/>
        </patternFill>
      </fill>
    </dxf>
    <dxf>
      <fill>
        <patternFill>
          <bgColor rgb="FFFFFF99"/>
        </patternFill>
      </fill>
    </dxf>
    <dxf>
      <fill>
        <patternFill>
          <bgColor theme="9" tint="0.59996337778862885"/>
        </patternFill>
      </fill>
    </dxf>
    <dxf>
      <fill>
        <patternFill>
          <bgColor theme="5" tint="0.59996337778862885"/>
        </patternFill>
      </fill>
    </dxf>
    <dxf>
      <fill>
        <patternFill>
          <bgColor theme="4" tint="0.39994506668294322"/>
        </patternFill>
      </fill>
    </dxf>
    <dxf>
      <fill>
        <patternFill>
          <bgColor rgb="FFCF9F6F"/>
        </patternFill>
      </fill>
    </dxf>
    <dxf>
      <fill>
        <patternFill>
          <bgColor rgb="FF65D7FF"/>
        </patternFill>
      </fill>
    </dxf>
    <dxf>
      <fill>
        <patternFill>
          <bgColor theme="5" tint="0.59996337778862885"/>
        </patternFill>
      </fill>
    </dxf>
    <dxf>
      <fill>
        <patternFill>
          <bgColor theme="4" tint="0.39994506668294322"/>
        </patternFill>
      </fill>
    </dxf>
    <dxf>
      <fill>
        <patternFill>
          <bgColor rgb="FFCF9F6F"/>
        </patternFill>
      </fill>
    </dxf>
    <dxf>
      <fill>
        <patternFill>
          <bgColor rgb="FF65D7FF"/>
        </patternFill>
      </fill>
    </dxf>
    <dxf>
      <fill>
        <patternFill>
          <bgColor rgb="FFFFFF99"/>
        </patternFill>
      </fill>
    </dxf>
    <dxf>
      <fill>
        <patternFill>
          <bgColor theme="9" tint="0.59996337778862885"/>
        </patternFill>
      </fill>
    </dxf>
    <dxf>
      <fill>
        <patternFill>
          <bgColor rgb="FFFFFF99"/>
        </patternFill>
      </fill>
    </dxf>
    <dxf>
      <fill>
        <patternFill>
          <bgColor theme="9" tint="0.59996337778862885"/>
        </patternFill>
      </fill>
    </dxf>
    <dxf>
      <fill>
        <patternFill>
          <bgColor theme="5" tint="0.59996337778862885"/>
        </patternFill>
      </fill>
    </dxf>
    <dxf>
      <fill>
        <patternFill>
          <bgColor theme="4" tint="0.39994506668294322"/>
        </patternFill>
      </fill>
    </dxf>
    <dxf>
      <fill>
        <patternFill>
          <bgColor rgb="FFCF9F6F"/>
        </patternFill>
      </fill>
    </dxf>
    <dxf>
      <fill>
        <patternFill>
          <bgColor rgb="FF65D7FF"/>
        </patternFill>
      </fill>
    </dxf>
    <dxf>
      <fill>
        <patternFill>
          <bgColor theme="5" tint="0.59996337778862885"/>
        </patternFill>
      </fill>
    </dxf>
    <dxf>
      <fill>
        <patternFill>
          <bgColor theme="4" tint="0.39994506668294322"/>
        </patternFill>
      </fill>
    </dxf>
    <dxf>
      <fill>
        <patternFill>
          <bgColor rgb="FFCF9F6F"/>
        </patternFill>
      </fill>
    </dxf>
    <dxf>
      <fill>
        <patternFill>
          <bgColor rgb="FF65D7FF"/>
        </patternFill>
      </fill>
    </dxf>
    <dxf>
      <fill>
        <patternFill>
          <bgColor rgb="FFFFFF99"/>
        </patternFill>
      </fill>
    </dxf>
    <dxf>
      <fill>
        <patternFill>
          <bgColor theme="9" tint="0.59996337778862885"/>
        </patternFill>
      </fill>
    </dxf>
    <dxf>
      <fill>
        <patternFill>
          <bgColor theme="5" tint="0.59996337778862885"/>
        </patternFill>
      </fill>
    </dxf>
    <dxf>
      <fill>
        <patternFill>
          <bgColor theme="4" tint="0.39994506668294322"/>
        </patternFill>
      </fill>
    </dxf>
    <dxf>
      <fill>
        <patternFill>
          <bgColor rgb="FFCF9F6F"/>
        </patternFill>
      </fill>
    </dxf>
    <dxf>
      <fill>
        <patternFill>
          <bgColor rgb="FF65D7FF"/>
        </patternFill>
      </fill>
    </dxf>
    <dxf>
      <fill>
        <patternFill>
          <bgColor rgb="FFFFFF99"/>
        </patternFill>
      </fill>
    </dxf>
    <dxf>
      <fill>
        <patternFill>
          <bgColor theme="9" tint="0.59996337778862885"/>
        </patternFill>
      </fill>
    </dxf>
    <dxf>
      <fill>
        <patternFill>
          <bgColor theme="5" tint="0.59996337778862885"/>
        </patternFill>
      </fill>
    </dxf>
    <dxf>
      <fill>
        <patternFill>
          <bgColor theme="4" tint="0.39994506668294322"/>
        </patternFill>
      </fill>
    </dxf>
    <dxf>
      <fill>
        <patternFill>
          <bgColor rgb="FFCF9F6F"/>
        </patternFill>
      </fill>
    </dxf>
    <dxf>
      <fill>
        <patternFill>
          <bgColor rgb="FF65D7FF"/>
        </patternFill>
      </fill>
    </dxf>
    <dxf>
      <fill>
        <patternFill>
          <bgColor rgb="FFFFFF99"/>
        </patternFill>
      </fill>
    </dxf>
    <dxf>
      <fill>
        <patternFill>
          <bgColor theme="9" tint="0.59996337778862885"/>
        </patternFill>
      </fill>
    </dxf>
    <dxf>
      <fill>
        <patternFill>
          <bgColor theme="5" tint="0.59996337778862885"/>
        </patternFill>
      </fill>
    </dxf>
    <dxf>
      <fill>
        <patternFill>
          <bgColor theme="4" tint="0.39994506668294322"/>
        </patternFill>
      </fill>
    </dxf>
    <dxf>
      <fill>
        <patternFill>
          <bgColor rgb="FFCF9F6F"/>
        </patternFill>
      </fill>
    </dxf>
    <dxf>
      <fill>
        <patternFill>
          <bgColor rgb="FF65D7FF"/>
        </patternFill>
      </fill>
    </dxf>
    <dxf>
      <fill>
        <patternFill>
          <bgColor rgb="FFFFFF99"/>
        </patternFill>
      </fill>
    </dxf>
    <dxf>
      <fill>
        <patternFill>
          <bgColor theme="9" tint="0.59996337778862885"/>
        </patternFill>
      </fill>
    </dxf>
    <dxf>
      <fill>
        <patternFill>
          <bgColor theme="5" tint="0.59996337778862885"/>
        </patternFill>
      </fill>
    </dxf>
    <dxf>
      <fill>
        <patternFill>
          <bgColor theme="4" tint="0.39994506668294322"/>
        </patternFill>
      </fill>
    </dxf>
    <dxf>
      <fill>
        <patternFill>
          <bgColor rgb="FFCF9F6F"/>
        </patternFill>
      </fill>
    </dxf>
    <dxf>
      <fill>
        <patternFill>
          <bgColor rgb="FF65D7FF"/>
        </patternFill>
      </fill>
    </dxf>
    <dxf>
      <fill>
        <patternFill>
          <bgColor rgb="FFFFFF99"/>
        </patternFill>
      </fill>
    </dxf>
    <dxf>
      <fill>
        <patternFill>
          <bgColor theme="9" tint="0.59996337778862885"/>
        </patternFill>
      </fill>
    </dxf>
    <dxf>
      <fill>
        <patternFill>
          <bgColor theme="5" tint="0.59996337778862885"/>
        </patternFill>
      </fill>
    </dxf>
    <dxf>
      <fill>
        <patternFill>
          <bgColor theme="4" tint="0.39994506668294322"/>
        </patternFill>
      </fill>
    </dxf>
    <dxf>
      <fill>
        <patternFill>
          <bgColor rgb="FFCF9F6F"/>
        </patternFill>
      </fill>
    </dxf>
    <dxf>
      <fill>
        <patternFill>
          <bgColor rgb="FF65D7FF"/>
        </patternFill>
      </fill>
    </dxf>
    <dxf>
      <fill>
        <patternFill>
          <bgColor rgb="FFFFFF99"/>
        </patternFill>
      </fill>
    </dxf>
    <dxf>
      <fill>
        <patternFill>
          <bgColor theme="9" tint="0.59996337778862885"/>
        </patternFill>
      </fill>
    </dxf>
    <dxf>
      <fill>
        <patternFill>
          <bgColor theme="5" tint="0.59996337778862885"/>
        </patternFill>
      </fill>
    </dxf>
    <dxf>
      <fill>
        <patternFill>
          <bgColor theme="4" tint="0.39994506668294322"/>
        </patternFill>
      </fill>
    </dxf>
    <dxf>
      <fill>
        <patternFill>
          <bgColor rgb="FFCF9F6F"/>
        </patternFill>
      </fill>
    </dxf>
    <dxf>
      <fill>
        <patternFill>
          <bgColor rgb="FF65D7FF"/>
        </patternFill>
      </fill>
    </dxf>
    <dxf>
      <fill>
        <patternFill>
          <bgColor rgb="FFFFFF99"/>
        </patternFill>
      </fill>
    </dxf>
    <dxf>
      <fill>
        <patternFill>
          <bgColor theme="9" tint="0.59996337778862885"/>
        </patternFill>
      </fill>
    </dxf>
    <dxf>
      <fill>
        <patternFill>
          <bgColor theme="5" tint="0.59996337778862885"/>
        </patternFill>
      </fill>
    </dxf>
    <dxf>
      <fill>
        <patternFill>
          <bgColor theme="4" tint="0.39994506668294322"/>
        </patternFill>
      </fill>
    </dxf>
    <dxf>
      <fill>
        <patternFill>
          <bgColor rgb="FFCF9F6F"/>
        </patternFill>
      </fill>
    </dxf>
    <dxf>
      <fill>
        <patternFill>
          <bgColor rgb="FF65D7FF"/>
        </patternFill>
      </fill>
    </dxf>
    <dxf>
      <fill>
        <patternFill>
          <bgColor rgb="FFFFFF99"/>
        </patternFill>
      </fill>
    </dxf>
    <dxf>
      <fill>
        <patternFill>
          <bgColor theme="9" tint="0.59996337778862885"/>
        </patternFill>
      </fill>
    </dxf>
    <dxf>
      <fill>
        <patternFill>
          <bgColor theme="5" tint="0.59996337778862885"/>
        </patternFill>
      </fill>
    </dxf>
    <dxf>
      <fill>
        <patternFill>
          <bgColor theme="4" tint="0.39994506668294322"/>
        </patternFill>
      </fill>
    </dxf>
    <dxf>
      <fill>
        <patternFill>
          <bgColor rgb="FFCF9F6F"/>
        </patternFill>
      </fill>
    </dxf>
    <dxf>
      <fill>
        <patternFill>
          <bgColor rgb="FF65D7FF"/>
        </patternFill>
      </fill>
    </dxf>
    <dxf>
      <fill>
        <patternFill>
          <bgColor rgb="FFFFFF99"/>
        </patternFill>
      </fill>
    </dxf>
    <dxf>
      <fill>
        <patternFill>
          <bgColor theme="9" tint="0.59996337778862885"/>
        </patternFill>
      </fill>
    </dxf>
    <dxf>
      <fill>
        <patternFill>
          <bgColor theme="5" tint="0.59996337778862885"/>
        </patternFill>
      </fill>
    </dxf>
    <dxf>
      <fill>
        <patternFill>
          <bgColor theme="4" tint="0.39994506668294322"/>
        </patternFill>
      </fill>
    </dxf>
    <dxf>
      <fill>
        <patternFill>
          <bgColor rgb="FFCF9F6F"/>
        </patternFill>
      </fill>
    </dxf>
    <dxf>
      <fill>
        <patternFill>
          <bgColor rgb="FF65D7FF"/>
        </patternFill>
      </fill>
    </dxf>
    <dxf>
      <fill>
        <patternFill>
          <bgColor rgb="FFFFFF99"/>
        </patternFill>
      </fill>
    </dxf>
    <dxf>
      <fill>
        <patternFill>
          <bgColor theme="9" tint="0.59996337778862885"/>
        </patternFill>
      </fill>
    </dxf>
    <dxf>
      <fill>
        <patternFill>
          <bgColor theme="5" tint="0.59996337778862885"/>
        </patternFill>
      </fill>
    </dxf>
    <dxf>
      <fill>
        <patternFill>
          <bgColor theme="4" tint="0.39994506668294322"/>
        </patternFill>
      </fill>
    </dxf>
    <dxf>
      <fill>
        <patternFill>
          <bgColor rgb="FFCF9F6F"/>
        </patternFill>
      </fill>
    </dxf>
    <dxf>
      <fill>
        <patternFill>
          <bgColor rgb="FF65D7FF"/>
        </patternFill>
      </fill>
    </dxf>
    <dxf>
      <fill>
        <patternFill>
          <bgColor rgb="FFFFFF99"/>
        </patternFill>
      </fill>
    </dxf>
    <dxf>
      <fill>
        <patternFill>
          <bgColor theme="9" tint="0.59996337778862885"/>
        </patternFill>
      </fill>
    </dxf>
    <dxf>
      <fill>
        <patternFill>
          <bgColor theme="5" tint="0.59996337778862885"/>
        </patternFill>
      </fill>
    </dxf>
    <dxf>
      <fill>
        <patternFill>
          <bgColor theme="4" tint="0.39994506668294322"/>
        </patternFill>
      </fill>
    </dxf>
    <dxf>
      <fill>
        <patternFill>
          <bgColor rgb="FFCF9F6F"/>
        </patternFill>
      </fill>
    </dxf>
    <dxf>
      <fill>
        <patternFill>
          <bgColor rgb="FF65D7FF"/>
        </patternFill>
      </fill>
    </dxf>
    <dxf>
      <fill>
        <patternFill>
          <bgColor rgb="FFFFFF99"/>
        </patternFill>
      </fill>
    </dxf>
    <dxf>
      <fill>
        <patternFill>
          <bgColor theme="9" tint="0.59996337778862885"/>
        </patternFill>
      </fill>
    </dxf>
    <dxf>
      <fill>
        <patternFill>
          <bgColor theme="5" tint="0.59996337778862885"/>
        </patternFill>
      </fill>
    </dxf>
    <dxf>
      <fill>
        <patternFill>
          <bgColor theme="4" tint="0.39994506668294322"/>
        </patternFill>
      </fill>
    </dxf>
    <dxf>
      <fill>
        <patternFill>
          <bgColor rgb="FFCF9F6F"/>
        </patternFill>
      </fill>
    </dxf>
    <dxf>
      <fill>
        <patternFill>
          <bgColor rgb="FF65D7FF"/>
        </patternFill>
      </fill>
    </dxf>
    <dxf>
      <fill>
        <patternFill>
          <bgColor rgb="FFFFFF99"/>
        </patternFill>
      </fill>
    </dxf>
    <dxf>
      <fill>
        <patternFill>
          <bgColor theme="9" tint="0.59996337778862885"/>
        </patternFill>
      </fill>
    </dxf>
    <dxf>
      <fill>
        <patternFill>
          <bgColor theme="5" tint="0.59996337778862885"/>
        </patternFill>
      </fill>
    </dxf>
    <dxf>
      <fill>
        <patternFill>
          <bgColor theme="4" tint="0.39994506668294322"/>
        </patternFill>
      </fill>
    </dxf>
    <dxf>
      <fill>
        <patternFill>
          <bgColor rgb="FFCF9F6F"/>
        </patternFill>
      </fill>
    </dxf>
    <dxf>
      <fill>
        <patternFill>
          <bgColor rgb="FF65D7FF"/>
        </patternFill>
      </fill>
    </dxf>
    <dxf>
      <fill>
        <patternFill>
          <bgColor rgb="FFFFFF99"/>
        </patternFill>
      </fill>
    </dxf>
    <dxf>
      <fill>
        <patternFill>
          <bgColor theme="9" tint="0.59996337778862885"/>
        </patternFill>
      </fill>
    </dxf>
    <dxf>
      <fill>
        <patternFill>
          <bgColor theme="5" tint="0.59996337778862885"/>
        </patternFill>
      </fill>
    </dxf>
    <dxf>
      <fill>
        <patternFill>
          <bgColor theme="4" tint="0.39994506668294322"/>
        </patternFill>
      </fill>
    </dxf>
    <dxf>
      <fill>
        <patternFill>
          <bgColor rgb="FFCF9F6F"/>
        </patternFill>
      </fill>
    </dxf>
    <dxf>
      <fill>
        <patternFill>
          <bgColor rgb="FF65D7FF"/>
        </patternFill>
      </fill>
    </dxf>
    <dxf>
      <fill>
        <patternFill>
          <bgColor rgb="FFFFFF99"/>
        </patternFill>
      </fill>
    </dxf>
    <dxf>
      <fill>
        <patternFill>
          <bgColor theme="9" tint="0.59996337778862885"/>
        </patternFill>
      </fill>
    </dxf>
    <dxf>
      <fill>
        <patternFill>
          <bgColor theme="5" tint="0.59996337778862885"/>
        </patternFill>
      </fill>
    </dxf>
    <dxf>
      <fill>
        <patternFill>
          <bgColor theme="4" tint="0.39994506668294322"/>
        </patternFill>
      </fill>
    </dxf>
    <dxf>
      <fill>
        <patternFill>
          <bgColor rgb="FFCF9F6F"/>
        </patternFill>
      </fill>
    </dxf>
    <dxf>
      <fill>
        <patternFill>
          <bgColor rgb="FF65D7FF"/>
        </patternFill>
      </fill>
    </dxf>
    <dxf>
      <fill>
        <patternFill>
          <bgColor rgb="FFFFFF99"/>
        </patternFill>
      </fill>
    </dxf>
    <dxf>
      <fill>
        <patternFill>
          <bgColor theme="9" tint="0.59996337778862885"/>
        </patternFill>
      </fill>
    </dxf>
    <dxf>
      <fill>
        <patternFill>
          <bgColor theme="5" tint="0.59996337778862885"/>
        </patternFill>
      </fill>
    </dxf>
    <dxf>
      <fill>
        <patternFill>
          <bgColor theme="4" tint="0.39994506668294322"/>
        </patternFill>
      </fill>
    </dxf>
    <dxf>
      <fill>
        <patternFill>
          <bgColor rgb="FFCF9F6F"/>
        </patternFill>
      </fill>
    </dxf>
    <dxf>
      <fill>
        <patternFill>
          <bgColor rgb="FF65D7FF"/>
        </patternFill>
      </fill>
    </dxf>
    <dxf>
      <fill>
        <patternFill>
          <bgColor rgb="FFFFFF99"/>
        </patternFill>
      </fill>
    </dxf>
    <dxf>
      <fill>
        <patternFill>
          <bgColor theme="9" tint="0.59996337778862885"/>
        </patternFill>
      </fill>
    </dxf>
    <dxf>
      <fill>
        <patternFill>
          <bgColor theme="5" tint="0.59996337778862885"/>
        </patternFill>
      </fill>
    </dxf>
    <dxf>
      <fill>
        <patternFill>
          <bgColor theme="4" tint="0.39994506668294322"/>
        </patternFill>
      </fill>
    </dxf>
    <dxf>
      <fill>
        <patternFill>
          <bgColor rgb="FFCF9F6F"/>
        </patternFill>
      </fill>
    </dxf>
    <dxf>
      <fill>
        <patternFill>
          <bgColor rgb="FF65D7FF"/>
        </patternFill>
      </fill>
    </dxf>
    <dxf>
      <fill>
        <patternFill>
          <bgColor rgb="FFFFFF99"/>
        </patternFill>
      </fill>
    </dxf>
    <dxf>
      <fill>
        <patternFill>
          <bgColor theme="9" tint="0.59996337778862885"/>
        </patternFill>
      </fill>
    </dxf>
    <dxf>
      <fill>
        <patternFill>
          <bgColor theme="5" tint="0.59996337778862885"/>
        </patternFill>
      </fill>
    </dxf>
    <dxf>
      <fill>
        <patternFill>
          <bgColor theme="4" tint="0.39994506668294322"/>
        </patternFill>
      </fill>
    </dxf>
    <dxf>
      <fill>
        <patternFill>
          <bgColor rgb="FFCF9F6F"/>
        </patternFill>
      </fill>
    </dxf>
    <dxf>
      <fill>
        <patternFill>
          <bgColor rgb="FF65D7FF"/>
        </patternFill>
      </fill>
    </dxf>
    <dxf>
      <fill>
        <patternFill>
          <bgColor rgb="FFFFFF99"/>
        </patternFill>
      </fill>
    </dxf>
    <dxf>
      <fill>
        <patternFill>
          <bgColor theme="9" tint="0.59996337778862885"/>
        </patternFill>
      </fill>
    </dxf>
    <dxf>
      <fill>
        <patternFill>
          <bgColor theme="5" tint="0.59996337778862885"/>
        </patternFill>
      </fill>
    </dxf>
    <dxf>
      <fill>
        <patternFill>
          <bgColor theme="4" tint="0.39994506668294322"/>
        </patternFill>
      </fill>
    </dxf>
    <dxf>
      <fill>
        <patternFill>
          <bgColor rgb="FFCF9F6F"/>
        </patternFill>
      </fill>
    </dxf>
    <dxf>
      <fill>
        <patternFill>
          <bgColor rgb="FF65D7FF"/>
        </patternFill>
      </fill>
    </dxf>
    <dxf>
      <fill>
        <patternFill>
          <bgColor rgb="FFFFFF99"/>
        </patternFill>
      </fill>
    </dxf>
    <dxf>
      <fill>
        <patternFill>
          <bgColor theme="9" tint="0.59996337778862885"/>
        </patternFill>
      </fill>
    </dxf>
    <dxf>
      <fill>
        <patternFill>
          <bgColor theme="5" tint="0.59996337778862885"/>
        </patternFill>
      </fill>
    </dxf>
    <dxf>
      <fill>
        <patternFill>
          <bgColor theme="4" tint="0.39994506668294322"/>
        </patternFill>
      </fill>
    </dxf>
    <dxf>
      <fill>
        <patternFill>
          <bgColor rgb="FFCF9F6F"/>
        </patternFill>
      </fill>
    </dxf>
    <dxf>
      <fill>
        <patternFill>
          <bgColor rgb="FF65D7FF"/>
        </patternFill>
      </fill>
    </dxf>
    <dxf>
      <fill>
        <patternFill>
          <bgColor rgb="FFFFFF99"/>
        </patternFill>
      </fill>
    </dxf>
    <dxf>
      <fill>
        <patternFill>
          <bgColor theme="9" tint="0.59996337778862885"/>
        </patternFill>
      </fill>
    </dxf>
    <dxf>
      <fill>
        <patternFill>
          <bgColor rgb="FFFFFF99"/>
        </patternFill>
      </fill>
    </dxf>
    <dxf>
      <fill>
        <patternFill>
          <bgColor theme="9" tint="0.59996337778862885"/>
        </patternFill>
      </fill>
    </dxf>
    <dxf>
      <fill>
        <patternFill>
          <bgColor theme="5" tint="0.59996337778862885"/>
        </patternFill>
      </fill>
    </dxf>
    <dxf>
      <fill>
        <patternFill>
          <bgColor theme="4" tint="0.39994506668294322"/>
        </patternFill>
      </fill>
    </dxf>
    <dxf>
      <fill>
        <patternFill>
          <bgColor rgb="FFCF9F6F"/>
        </patternFill>
      </fill>
    </dxf>
    <dxf>
      <fill>
        <patternFill>
          <bgColor rgb="FF65D7FF"/>
        </patternFill>
      </fill>
    </dxf>
    <dxf>
      <fill>
        <patternFill>
          <bgColor rgb="FFFFFF99"/>
        </patternFill>
      </fill>
    </dxf>
    <dxf>
      <fill>
        <patternFill>
          <bgColor theme="9" tint="0.59996337778862885"/>
        </patternFill>
      </fill>
    </dxf>
    <dxf>
      <fill>
        <patternFill>
          <bgColor theme="5" tint="0.59996337778862885"/>
        </patternFill>
      </fill>
    </dxf>
    <dxf>
      <fill>
        <patternFill>
          <bgColor theme="4" tint="0.39994506668294322"/>
        </patternFill>
      </fill>
    </dxf>
    <dxf>
      <fill>
        <patternFill>
          <bgColor rgb="FFCF9F6F"/>
        </patternFill>
      </fill>
    </dxf>
    <dxf>
      <fill>
        <patternFill>
          <bgColor rgb="FF65D7FF"/>
        </patternFill>
      </fill>
    </dxf>
    <dxf>
      <fill>
        <patternFill>
          <bgColor rgb="FFFFFF99"/>
        </patternFill>
      </fill>
    </dxf>
    <dxf>
      <fill>
        <patternFill>
          <bgColor theme="9" tint="0.59996337778862885"/>
        </patternFill>
      </fill>
    </dxf>
    <dxf>
      <fill>
        <patternFill>
          <bgColor theme="5" tint="0.59996337778862885"/>
        </patternFill>
      </fill>
    </dxf>
    <dxf>
      <fill>
        <patternFill>
          <bgColor theme="4" tint="0.39994506668294322"/>
        </patternFill>
      </fill>
    </dxf>
    <dxf>
      <fill>
        <patternFill>
          <bgColor rgb="FFCF9F6F"/>
        </patternFill>
      </fill>
    </dxf>
    <dxf>
      <fill>
        <patternFill>
          <bgColor rgb="FF65D7FF"/>
        </patternFill>
      </fill>
    </dxf>
    <dxf>
      <fill>
        <patternFill>
          <bgColor rgb="FFFFFF99"/>
        </patternFill>
      </fill>
    </dxf>
    <dxf>
      <fill>
        <patternFill>
          <bgColor theme="9" tint="0.59996337778862885"/>
        </patternFill>
      </fill>
    </dxf>
    <dxf>
      <fill>
        <patternFill>
          <bgColor theme="5" tint="0.59996337778862885"/>
        </patternFill>
      </fill>
    </dxf>
    <dxf>
      <fill>
        <patternFill>
          <bgColor theme="4" tint="0.39994506668294322"/>
        </patternFill>
      </fill>
    </dxf>
    <dxf>
      <fill>
        <patternFill>
          <bgColor rgb="FFCF9F6F"/>
        </patternFill>
      </fill>
    </dxf>
    <dxf>
      <fill>
        <patternFill>
          <bgColor rgb="FF65D7FF"/>
        </patternFill>
      </fill>
    </dxf>
    <dxf>
      <fill>
        <patternFill>
          <bgColor rgb="FFFFFF99"/>
        </patternFill>
      </fill>
    </dxf>
    <dxf>
      <fill>
        <patternFill>
          <bgColor theme="9" tint="0.59996337778862885"/>
        </patternFill>
      </fill>
    </dxf>
    <dxf>
      <fill>
        <patternFill>
          <bgColor theme="5" tint="0.59996337778862885"/>
        </patternFill>
      </fill>
    </dxf>
    <dxf>
      <fill>
        <patternFill>
          <bgColor theme="4" tint="0.39994506668294322"/>
        </patternFill>
      </fill>
    </dxf>
    <dxf>
      <fill>
        <patternFill>
          <bgColor rgb="FFCF9F6F"/>
        </patternFill>
      </fill>
    </dxf>
    <dxf>
      <fill>
        <patternFill>
          <bgColor rgb="FF65D7FF"/>
        </patternFill>
      </fill>
    </dxf>
    <dxf>
      <fill>
        <patternFill>
          <bgColor rgb="FFFFFF99"/>
        </patternFill>
      </fill>
    </dxf>
    <dxf>
      <fill>
        <patternFill>
          <bgColor theme="9" tint="0.59996337778862885"/>
        </patternFill>
      </fill>
    </dxf>
    <dxf>
      <fill>
        <patternFill>
          <bgColor theme="5" tint="0.59996337778862885"/>
        </patternFill>
      </fill>
    </dxf>
    <dxf>
      <fill>
        <patternFill>
          <bgColor theme="4" tint="0.39994506668294322"/>
        </patternFill>
      </fill>
    </dxf>
    <dxf>
      <fill>
        <patternFill>
          <bgColor rgb="FFCF9F6F"/>
        </patternFill>
      </fill>
    </dxf>
    <dxf>
      <fill>
        <patternFill>
          <bgColor rgb="FF65D7FF"/>
        </patternFill>
      </fill>
    </dxf>
    <dxf>
      <fill>
        <patternFill>
          <bgColor rgb="FFFFFF99"/>
        </patternFill>
      </fill>
    </dxf>
    <dxf>
      <fill>
        <patternFill>
          <bgColor theme="9" tint="0.59996337778862885"/>
        </patternFill>
      </fill>
    </dxf>
    <dxf>
      <fill>
        <patternFill>
          <bgColor theme="5" tint="0.59996337778862885"/>
        </patternFill>
      </fill>
    </dxf>
    <dxf>
      <fill>
        <patternFill>
          <bgColor theme="4" tint="0.39994506668294322"/>
        </patternFill>
      </fill>
    </dxf>
    <dxf>
      <fill>
        <patternFill>
          <bgColor rgb="FFCF9F6F"/>
        </patternFill>
      </fill>
    </dxf>
    <dxf>
      <fill>
        <patternFill>
          <bgColor rgb="FF65D7FF"/>
        </patternFill>
      </fill>
    </dxf>
    <dxf>
      <fill>
        <patternFill>
          <bgColor rgb="FFFFFF99"/>
        </patternFill>
      </fill>
    </dxf>
    <dxf>
      <fill>
        <patternFill>
          <bgColor theme="9" tint="0.59996337778862885"/>
        </patternFill>
      </fill>
    </dxf>
    <dxf>
      <fill>
        <patternFill>
          <bgColor theme="5" tint="0.59996337778862885"/>
        </patternFill>
      </fill>
    </dxf>
    <dxf>
      <fill>
        <patternFill>
          <bgColor theme="4" tint="0.39994506668294322"/>
        </patternFill>
      </fill>
    </dxf>
    <dxf>
      <fill>
        <patternFill>
          <bgColor rgb="FFCF9F6F"/>
        </patternFill>
      </fill>
    </dxf>
    <dxf>
      <fill>
        <patternFill>
          <bgColor rgb="FF65D7FF"/>
        </patternFill>
      </fill>
    </dxf>
    <dxf>
      <fill>
        <patternFill>
          <bgColor rgb="FFFFFF99"/>
        </patternFill>
      </fill>
    </dxf>
    <dxf>
      <fill>
        <patternFill>
          <bgColor theme="9" tint="0.59996337778862885"/>
        </patternFill>
      </fill>
    </dxf>
    <dxf>
      <fill>
        <patternFill>
          <bgColor theme="5" tint="0.59996337778862885"/>
        </patternFill>
      </fill>
    </dxf>
    <dxf>
      <fill>
        <patternFill>
          <bgColor theme="4" tint="0.39994506668294322"/>
        </patternFill>
      </fill>
    </dxf>
    <dxf>
      <fill>
        <patternFill>
          <bgColor rgb="FFCF9F6F"/>
        </patternFill>
      </fill>
    </dxf>
    <dxf>
      <fill>
        <patternFill>
          <bgColor rgb="FF65D7FF"/>
        </patternFill>
      </fill>
    </dxf>
    <dxf>
      <fill>
        <patternFill>
          <bgColor rgb="FFFFFF99"/>
        </patternFill>
      </fill>
    </dxf>
    <dxf>
      <fill>
        <patternFill>
          <bgColor theme="9" tint="0.59996337778862885"/>
        </patternFill>
      </fill>
    </dxf>
    <dxf>
      <fill>
        <patternFill>
          <bgColor theme="5" tint="0.59996337778862885"/>
        </patternFill>
      </fill>
    </dxf>
    <dxf>
      <fill>
        <patternFill>
          <bgColor theme="4" tint="0.39994506668294322"/>
        </patternFill>
      </fill>
    </dxf>
    <dxf>
      <fill>
        <patternFill>
          <bgColor rgb="FFCF9F6F"/>
        </patternFill>
      </fill>
    </dxf>
    <dxf>
      <fill>
        <patternFill>
          <bgColor rgb="FF65D7FF"/>
        </patternFill>
      </fill>
    </dxf>
    <dxf>
      <fill>
        <patternFill>
          <bgColor theme="5" tint="0.59996337778862885"/>
        </patternFill>
      </fill>
    </dxf>
    <dxf>
      <fill>
        <patternFill>
          <bgColor theme="4" tint="0.39994506668294322"/>
        </patternFill>
      </fill>
    </dxf>
    <dxf>
      <fill>
        <patternFill>
          <bgColor rgb="FFCF9F6F"/>
        </patternFill>
      </fill>
    </dxf>
    <dxf>
      <fill>
        <patternFill>
          <bgColor rgb="FF65D7FF"/>
        </patternFill>
      </fill>
    </dxf>
    <dxf>
      <fill>
        <patternFill>
          <bgColor rgb="FFFFFF99"/>
        </patternFill>
      </fill>
    </dxf>
    <dxf>
      <fill>
        <patternFill>
          <bgColor theme="9" tint="0.59996337778862885"/>
        </patternFill>
      </fill>
    </dxf>
    <dxf>
      <fill>
        <patternFill>
          <bgColor theme="5" tint="0.59996337778862885"/>
        </patternFill>
      </fill>
    </dxf>
    <dxf>
      <fill>
        <patternFill>
          <bgColor theme="4" tint="0.39994506668294322"/>
        </patternFill>
      </fill>
    </dxf>
    <dxf>
      <fill>
        <patternFill>
          <bgColor rgb="FFCF9F6F"/>
        </patternFill>
      </fill>
    </dxf>
    <dxf>
      <fill>
        <patternFill>
          <bgColor rgb="FF65D7FF"/>
        </patternFill>
      </fill>
    </dxf>
    <dxf>
      <fill>
        <patternFill>
          <bgColor rgb="FFFFFF99"/>
        </patternFill>
      </fill>
    </dxf>
    <dxf>
      <fill>
        <patternFill>
          <bgColor theme="9" tint="0.59996337778862885"/>
        </patternFill>
      </fill>
    </dxf>
    <dxf>
      <fill>
        <patternFill>
          <bgColor theme="5" tint="0.59996337778862885"/>
        </patternFill>
      </fill>
    </dxf>
    <dxf>
      <fill>
        <patternFill>
          <bgColor theme="4" tint="0.39994506668294322"/>
        </patternFill>
      </fill>
    </dxf>
    <dxf>
      <fill>
        <patternFill>
          <bgColor rgb="FFCF9F6F"/>
        </patternFill>
      </fill>
    </dxf>
    <dxf>
      <fill>
        <patternFill>
          <bgColor rgb="FF65D7FF"/>
        </patternFill>
      </fill>
    </dxf>
    <dxf>
      <fill>
        <patternFill>
          <bgColor rgb="FFFFFF99"/>
        </patternFill>
      </fill>
    </dxf>
    <dxf>
      <fill>
        <patternFill>
          <bgColor theme="9" tint="0.59996337778862885"/>
        </patternFill>
      </fill>
    </dxf>
    <dxf>
      <fill>
        <patternFill>
          <bgColor theme="5" tint="0.59996337778862885"/>
        </patternFill>
      </fill>
    </dxf>
    <dxf>
      <fill>
        <patternFill>
          <bgColor theme="4" tint="0.39994506668294322"/>
        </patternFill>
      </fill>
    </dxf>
    <dxf>
      <fill>
        <patternFill>
          <bgColor rgb="FFCF9F6F"/>
        </patternFill>
      </fill>
    </dxf>
    <dxf>
      <fill>
        <patternFill>
          <bgColor rgb="FF65D7FF"/>
        </patternFill>
      </fill>
    </dxf>
    <dxf>
      <fill>
        <patternFill>
          <bgColor rgb="FFFFFF99"/>
        </patternFill>
      </fill>
    </dxf>
    <dxf>
      <fill>
        <patternFill>
          <bgColor theme="9" tint="0.59996337778862885"/>
        </patternFill>
      </fill>
    </dxf>
    <dxf>
      <fill>
        <patternFill>
          <bgColor theme="5" tint="0.59996337778862885"/>
        </patternFill>
      </fill>
    </dxf>
    <dxf>
      <fill>
        <patternFill>
          <bgColor theme="4" tint="0.39994506668294322"/>
        </patternFill>
      </fill>
    </dxf>
    <dxf>
      <fill>
        <patternFill>
          <bgColor rgb="FFCF9F6F"/>
        </patternFill>
      </fill>
    </dxf>
    <dxf>
      <fill>
        <patternFill>
          <bgColor rgb="FF65D7FF"/>
        </patternFill>
      </fill>
    </dxf>
    <dxf>
      <fill>
        <patternFill>
          <bgColor rgb="FFFFFF99"/>
        </patternFill>
      </fill>
    </dxf>
    <dxf>
      <fill>
        <patternFill>
          <bgColor theme="9" tint="0.59996337778862885"/>
        </patternFill>
      </fill>
    </dxf>
    <dxf>
      <fill>
        <patternFill>
          <bgColor theme="5" tint="0.59996337778862885"/>
        </patternFill>
      </fill>
    </dxf>
    <dxf>
      <fill>
        <patternFill>
          <bgColor theme="4" tint="0.39994506668294322"/>
        </patternFill>
      </fill>
    </dxf>
    <dxf>
      <fill>
        <patternFill>
          <bgColor rgb="FFCF9F6F"/>
        </patternFill>
      </fill>
    </dxf>
    <dxf>
      <fill>
        <patternFill>
          <bgColor rgb="FF65D7FF"/>
        </patternFill>
      </fill>
    </dxf>
    <dxf>
      <fill>
        <patternFill>
          <bgColor rgb="FFFFFF99"/>
        </patternFill>
      </fill>
    </dxf>
    <dxf>
      <fill>
        <patternFill>
          <bgColor theme="9" tint="0.59996337778862885"/>
        </patternFill>
      </fill>
    </dxf>
    <dxf>
      <fill>
        <patternFill>
          <bgColor theme="5" tint="0.59996337778862885"/>
        </patternFill>
      </fill>
    </dxf>
    <dxf>
      <fill>
        <patternFill>
          <bgColor theme="4" tint="0.39994506668294322"/>
        </patternFill>
      </fill>
    </dxf>
    <dxf>
      <fill>
        <patternFill>
          <bgColor rgb="FFCF9F6F"/>
        </patternFill>
      </fill>
    </dxf>
    <dxf>
      <fill>
        <patternFill>
          <bgColor rgb="FF65D7FF"/>
        </patternFill>
      </fill>
    </dxf>
    <dxf>
      <fill>
        <patternFill>
          <bgColor rgb="FFFFFF99"/>
        </patternFill>
      </fill>
    </dxf>
    <dxf>
      <fill>
        <patternFill>
          <bgColor theme="9" tint="0.59996337778862885"/>
        </patternFill>
      </fill>
    </dxf>
    <dxf>
      <fill>
        <patternFill>
          <bgColor theme="5" tint="0.59996337778862885"/>
        </patternFill>
      </fill>
    </dxf>
    <dxf>
      <fill>
        <patternFill>
          <bgColor theme="4" tint="0.39994506668294322"/>
        </patternFill>
      </fill>
    </dxf>
    <dxf>
      <fill>
        <patternFill>
          <bgColor rgb="FFCF9F6F"/>
        </patternFill>
      </fill>
    </dxf>
    <dxf>
      <fill>
        <patternFill>
          <bgColor rgb="FF65D7FF"/>
        </patternFill>
      </fill>
    </dxf>
    <dxf>
      <fill>
        <patternFill>
          <bgColor rgb="FFFFFF99"/>
        </patternFill>
      </fill>
    </dxf>
    <dxf>
      <fill>
        <patternFill>
          <bgColor theme="9" tint="0.59996337778862885"/>
        </patternFill>
      </fill>
    </dxf>
    <dxf>
      <fill>
        <patternFill>
          <bgColor theme="5" tint="0.59996337778862885"/>
        </patternFill>
      </fill>
    </dxf>
    <dxf>
      <fill>
        <patternFill>
          <bgColor theme="4" tint="0.39994506668294322"/>
        </patternFill>
      </fill>
    </dxf>
    <dxf>
      <fill>
        <patternFill>
          <bgColor rgb="FFCF9F6F"/>
        </patternFill>
      </fill>
    </dxf>
    <dxf>
      <fill>
        <patternFill>
          <bgColor rgb="FF65D7FF"/>
        </patternFill>
      </fill>
    </dxf>
    <dxf>
      <fill>
        <patternFill>
          <bgColor rgb="FFFFFF99"/>
        </patternFill>
      </fill>
    </dxf>
    <dxf>
      <fill>
        <patternFill>
          <bgColor theme="9" tint="0.59996337778862885"/>
        </patternFill>
      </fill>
    </dxf>
    <dxf>
      <fill>
        <patternFill>
          <bgColor theme="5" tint="0.59996337778862885"/>
        </patternFill>
      </fill>
    </dxf>
    <dxf>
      <fill>
        <patternFill>
          <bgColor theme="4" tint="0.39994506668294322"/>
        </patternFill>
      </fill>
    </dxf>
    <dxf>
      <fill>
        <patternFill>
          <bgColor rgb="FFCF9F6F"/>
        </patternFill>
      </fill>
    </dxf>
    <dxf>
      <fill>
        <patternFill>
          <bgColor rgb="FF65D7FF"/>
        </patternFill>
      </fill>
    </dxf>
    <dxf>
      <fill>
        <patternFill>
          <bgColor rgb="FFFFFF99"/>
        </patternFill>
      </fill>
    </dxf>
    <dxf>
      <fill>
        <patternFill>
          <bgColor theme="9" tint="0.59996337778862885"/>
        </patternFill>
      </fill>
    </dxf>
    <dxf>
      <fill>
        <patternFill>
          <bgColor theme="5" tint="0.59996337778862885"/>
        </patternFill>
      </fill>
    </dxf>
    <dxf>
      <fill>
        <patternFill>
          <bgColor theme="4" tint="0.39994506668294322"/>
        </patternFill>
      </fill>
    </dxf>
    <dxf>
      <fill>
        <patternFill>
          <bgColor rgb="FFCF9F6F"/>
        </patternFill>
      </fill>
    </dxf>
    <dxf>
      <fill>
        <patternFill>
          <bgColor rgb="FF65D7FF"/>
        </patternFill>
      </fill>
    </dxf>
    <dxf>
      <fill>
        <patternFill>
          <bgColor rgb="FFFFFF99"/>
        </patternFill>
      </fill>
    </dxf>
    <dxf>
      <fill>
        <patternFill>
          <bgColor theme="9" tint="0.59996337778862885"/>
        </patternFill>
      </fill>
    </dxf>
    <dxf>
      <fill>
        <patternFill>
          <bgColor theme="5" tint="0.59996337778862885"/>
        </patternFill>
      </fill>
    </dxf>
    <dxf>
      <fill>
        <patternFill>
          <bgColor theme="4" tint="0.39994506668294322"/>
        </patternFill>
      </fill>
    </dxf>
    <dxf>
      <fill>
        <patternFill>
          <bgColor rgb="FFCF9F6F"/>
        </patternFill>
      </fill>
    </dxf>
    <dxf>
      <fill>
        <patternFill>
          <bgColor rgb="FF65D7FF"/>
        </patternFill>
      </fill>
    </dxf>
    <dxf>
      <fill>
        <patternFill>
          <bgColor rgb="FFFFFF99"/>
        </patternFill>
      </fill>
    </dxf>
    <dxf>
      <fill>
        <patternFill>
          <bgColor theme="9" tint="0.59996337778862885"/>
        </patternFill>
      </fill>
    </dxf>
    <dxf>
      <fill>
        <patternFill>
          <bgColor theme="5" tint="0.59996337778862885"/>
        </patternFill>
      </fill>
    </dxf>
    <dxf>
      <fill>
        <patternFill>
          <bgColor theme="4" tint="0.39994506668294322"/>
        </patternFill>
      </fill>
    </dxf>
    <dxf>
      <fill>
        <patternFill>
          <bgColor rgb="FFCF9F6F"/>
        </patternFill>
      </fill>
    </dxf>
    <dxf>
      <fill>
        <patternFill>
          <bgColor rgb="FF65D7FF"/>
        </patternFill>
      </fill>
    </dxf>
    <dxf>
      <fill>
        <patternFill>
          <bgColor rgb="FFFFFF99"/>
        </patternFill>
      </fill>
    </dxf>
    <dxf>
      <fill>
        <patternFill>
          <bgColor theme="9" tint="0.59996337778862885"/>
        </patternFill>
      </fill>
    </dxf>
    <dxf>
      <fill>
        <patternFill>
          <bgColor theme="5" tint="0.59996337778862885"/>
        </patternFill>
      </fill>
    </dxf>
    <dxf>
      <fill>
        <patternFill>
          <bgColor theme="4" tint="0.39994506668294322"/>
        </patternFill>
      </fill>
    </dxf>
    <dxf>
      <fill>
        <patternFill>
          <bgColor rgb="FFCF9F6F"/>
        </patternFill>
      </fill>
    </dxf>
    <dxf>
      <fill>
        <patternFill>
          <bgColor rgb="FF65D7FF"/>
        </patternFill>
      </fill>
    </dxf>
    <dxf>
      <fill>
        <patternFill>
          <bgColor theme="5" tint="0.59996337778862885"/>
        </patternFill>
      </fill>
    </dxf>
    <dxf>
      <fill>
        <patternFill>
          <bgColor theme="4" tint="0.39994506668294322"/>
        </patternFill>
      </fill>
    </dxf>
    <dxf>
      <fill>
        <patternFill>
          <bgColor rgb="FFCF9F6F"/>
        </patternFill>
      </fill>
    </dxf>
    <dxf>
      <fill>
        <patternFill>
          <bgColor rgb="FF65D7FF"/>
        </patternFill>
      </fill>
    </dxf>
    <dxf>
      <fill>
        <patternFill>
          <bgColor rgb="FFFFFF99"/>
        </patternFill>
      </fill>
    </dxf>
    <dxf>
      <fill>
        <patternFill>
          <bgColor theme="9" tint="0.59996337778862885"/>
        </patternFill>
      </fill>
    </dxf>
    <dxf>
      <fill>
        <patternFill>
          <bgColor theme="5" tint="0.59996337778862885"/>
        </patternFill>
      </fill>
    </dxf>
    <dxf>
      <fill>
        <patternFill>
          <bgColor theme="4" tint="0.39994506668294322"/>
        </patternFill>
      </fill>
    </dxf>
    <dxf>
      <fill>
        <patternFill>
          <bgColor rgb="FFCF9F6F"/>
        </patternFill>
      </fill>
    </dxf>
    <dxf>
      <fill>
        <patternFill>
          <bgColor rgb="FF65D7FF"/>
        </patternFill>
      </fill>
    </dxf>
    <dxf>
      <fill>
        <patternFill>
          <bgColor rgb="FFFFFF99"/>
        </patternFill>
      </fill>
    </dxf>
    <dxf>
      <fill>
        <patternFill>
          <bgColor theme="9" tint="0.59996337778862885"/>
        </patternFill>
      </fill>
    </dxf>
    <dxf>
      <fill>
        <patternFill>
          <bgColor theme="5" tint="0.59996337778862885"/>
        </patternFill>
      </fill>
    </dxf>
    <dxf>
      <fill>
        <patternFill>
          <bgColor theme="4" tint="0.39994506668294322"/>
        </patternFill>
      </fill>
    </dxf>
    <dxf>
      <fill>
        <patternFill>
          <bgColor rgb="FFCF9F6F"/>
        </patternFill>
      </fill>
    </dxf>
    <dxf>
      <fill>
        <patternFill>
          <bgColor rgb="FF65D7FF"/>
        </patternFill>
      </fill>
    </dxf>
    <dxf>
      <fill>
        <patternFill>
          <bgColor rgb="FFFFFF99"/>
        </patternFill>
      </fill>
    </dxf>
    <dxf>
      <fill>
        <patternFill>
          <bgColor theme="9" tint="0.59996337778862885"/>
        </patternFill>
      </fill>
    </dxf>
    <dxf>
      <fill>
        <patternFill>
          <bgColor theme="5" tint="0.59996337778862885"/>
        </patternFill>
      </fill>
    </dxf>
    <dxf>
      <fill>
        <patternFill>
          <bgColor theme="4" tint="0.39994506668294322"/>
        </patternFill>
      </fill>
    </dxf>
    <dxf>
      <fill>
        <patternFill>
          <bgColor rgb="FFCF9F6F"/>
        </patternFill>
      </fill>
    </dxf>
    <dxf>
      <fill>
        <patternFill>
          <bgColor rgb="FF65D7FF"/>
        </patternFill>
      </fill>
    </dxf>
    <dxf>
      <fill>
        <patternFill>
          <bgColor rgb="FFFFFF99"/>
        </patternFill>
      </fill>
    </dxf>
    <dxf>
      <fill>
        <patternFill>
          <bgColor theme="9" tint="0.59996337778862885"/>
        </patternFill>
      </fill>
    </dxf>
    <dxf>
      <fill>
        <patternFill>
          <bgColor theme="5" tint="0.59996337778862885"/>
        </patternFill>
      </fill>
    </dxf>
    <dxf>
      <fill>
        <patternFill>
          <bgColor theme="4" tint="0.39994506668294322"/>
        </patternFill>
      </fill>
    </dxf>
    <dxf>
      <fill>
        <patternFill>
          <bgColor rgb="FFCF9F6F"/>
        </patternFill>
      </fill>
    </dxf>
    <dxf>
      <fill>
        <patternFill>
          <bgColor rgb="FF65D7FF"/>
        </patternFill>
      </fill>
    </dxf>
    <dxf>
      <fill>
        <patternFill>
          <bgColor rgb="FFFFFF99"/>
        </patternFill>
      </fill>
    </dxf>
    <dxf>
      <fill>
        <patternFill>
          <bgColor theme="9" tint="0.59996337778862885"/>
        </patternFill>
      </fill>
    </dxf>
    <dxf>
      <fill>
        <patternFill>
          <bgColor theme="5" tint="0.59996337778862885"/>
        </patternFill>
      </fill>
    </dxf>
    <dxf>
      <fill>
        <patternFill>
          <bgColor theme="4" tint="0.39994506668294322"/>
        </patternFill>
      </fill>
    </dxf>
    <dxf>
      <fill>
        <patternFill>
          <bgColor rgb="FFCF9F6F"/>
        </patternFill>
      </fill>
    </dxf>
    <dxf>
      <fill>
        <patternFill>
          <bgColor rgb="FF65D7FF"/>
        </patternFill>
      </fill>
    </dxf>
    <dxf>
      <fill>
        <patternFill>
          <bgColor rgb="FFFFFF99"/>
        </patternFill>
      </fill>
    </dxf>
    <dxf>
      <fill>
        <patternFill>
          <bgColor theme="9" tint="0.59996337778862885"/>
        </patternFill>
      </fill>
    </dxf>
    <dxf>
      <fill>
        <patternFill>
          <bgColor theme="5" tint="0.59996337778862885"/>
        </patternFill>
      </fill>
    </dxf>
    <dxf>
      <fill>
        <patternFill>
          <bgColor theme="4" tint="0.39994506668294322"/>
        </patternFill>
      </fill>
    </dxf>
    <dxf>
      <fill>
        <patternFill>
          <bgColor rgb="FFCF9F6F"/>
        </patternFill>
      </fill>
    </dxf>
    <dxf>
      <fill>
        <patternFill>
          <bgColor rgb="FF65D7FF"/>
        </patternFill>
      </fill>
    </dxf>
    <dxf>
      <fill>
        <patternFill>
          <bgColor rgb="FFFFFF99"/>
        </patternFill>
      </fill>
    </dxf>
    <dxf>
      <fill>
        <patternFill>
          <bgColor theme="9" tint="0.59996337778862885"/>
        </patternFill>
      </fill>
    </dxf>
    <dxf>
      <fill>
        <patternFill>
          <bgColor theme="5" tint="0.59996337778862885"/>
        </patternFill>
      </fill>
    </dxf>
    <dxf>
      <fill>
        <patternFill>
          <bgColor theme="4" tint="0.39994506668294322"/>
        </patternFill>
      </fill>
    </dxf>
    <dxf>
      <fill>
        <patternFill>
          <bgColor rgb="FFCF9F6F"/>
        </patternFill>
      </fill>
    </dxf>
    <dxf>
      <fill>
        <patternFill>
          <bgColor theme="5" tint="0.59996337778862885"/>
        </patternFill>
      </fill>
    </dxf>
    <dxf>
      <fill>
        <patternFill>
          <bgColor theme="4" tint="0.39994506668294322"/>
        </patternFill>
      </fill>
    </dxf>
    <dxf>
      <fill>
        <patternFill>
          <bgColor rgb="FFCF9F6F"/>
        </patternFill>
      </fill>
    </dxf>
    <dxf>
      <fill>
        <patternFill>
          <bgColor theme="5" tint="0.59996337778862885"/>
        </patternFill>
      </fill>
    </dxf>
    <dxf>
      <fill>
        <patternFill>
          <bgColor theme="4" tint="0.39994506668294322"/>
        </patternFill>
      </fill>
    </dxf>
    <dxf>
      <fill>
        <patternFill>
          <bgColor rgb="FFCF9F6F"/>
        </patternFill>
      </fill>
    </dxf>
    <dxf>
      <fill>
        <patternFill>
          <bgColor theme="5" tint="0.59996337778862885"/>
        </patternFill>
      </fill>
    </dxf>
    <dxf>
      <fill>
        <patternFill>
          <bgColor theme="4" tint="0.39994506668294322"/>
        </patternFill>
      </fill>
    </dxf>
    <dxf>
      <fill>
        <patternFill>
          <bgColor rgb="FFCF9F6F"/>
        </patternFill>
      </fill>
    </dxf>
    <dxf>
      <fill>
        <patternFill>
          <bgColor rgb="FF65D7FF"/>
        </patternFill>
      </fill>
    </dxf>
    <dxf>
      <fill>
        <patternFill>
          <bgColor rgb="FFFFFF99"/>
        </patternFill>
      </fill>
    </dxf>
    <dxf>
      <fill>
        <patternFill>
          <bgColor theme="9" tint="0.59996337778862885"/>
        </patternFill>
      </fill>
    </dxf>
    <dxf>
      <fill>
        <patternFill>
          <bgColor theme="5" tint="0.59996337778862885"/>
        </patternFill>
      </fill>
    </dxf>
    <dxf>
      <fill>
        <patternFill>
          <bgColor theme="4" tint="0.39994506668294322"/>
        </patternFill>
      </fill>
    </dxf>
    <dxf>
      <fill>
        <patternFill>
          <bgColor rgb="FFCF9F6F"/>
        </patternFill>
      </fill>
    </dxf>
    <dxf>
      <fill>
        <patternFill>
          <bgColor rgb="FF65D7FF"/>
        </patternFill>
      </fill>
    </dxf>
    <dxf>
      <fill>
        <patternFill>
          <bgColor rgb="FFFFFF99"/>
        </patternFill>
      </fill>
    </dxf>
    <dxf>
      <fill>
        <patternFill>
          <bgColor theme="9" tint="0.59996337778862885"/>
        </patternFill>
      </fill>
    </dxf>
    <dxf>
      <fill>
        <patternFill>
          <bgColor theme="5" tint="0.59996337778862885"/>
        </patternFill>
      </fill>
    </dxf>
    <dxf>
      <fill>
        <patternFill>
          <bgColor theme="4" tint="0.39994506668294322"/>
        </patternFill>
      </fill>
    </dxf>
    <dxf>
      <fill>
        <patternFill>
          <bgColor rgb="FFCF9F6F"/>
        </patternFill>
      </fill>
    </dxf>
    <dxf>
      <fill>
        <patternFill>
          <bgColor rgb="FF65D7FF"/>
        </patternFill>
      </fill>
    </dxf>
    <dxf>
      <fill>
        <patternFill>
          <bgColor rgb="FFFFFF99"/>
        </patternFill>
      </fill>
    </dxf>
    <dxf>
      <fill>
        <patternFill>
          <bgColor theme="9" tint="0.59996337778862885"/>
        </patternFill>
      </fill>
    </dxf>
    <dxf>
      <fill>
        <patternFill>
          <bgColor theme="5" tint="0.59996337778862885"/>
        </patternFill>
      </fill>
    </dxf>
    <dxf>
      <fill>
        <patternFill>
          <bgColor theme="4" tint="0.39994506668294322"/>
        </patternFill>
      </fill>
    </dxf>
    <dxf>
      <fill>
        <patternFill>
          <bgColor rgb="FFCF9F6F"/>
        </patternFill>
      </fill>
    </dxf>
    <dxf>
      <fill>
        <patternFill>
          <bgColor rgb="FF65D7FF"/>
        </patternFill>
      </fill>
    </dxf>
    <dxf>
      <fill>
        <patternFill>
          <bgColor rgb="FFFFFF99"/>
        </patternFill>
      </fill>
    </dxf>
    <dxf>
      <fill>
        <patternFill>
          <bgColor theme="9" tint="0.59996337778862885"/>
        </patternFill>
      </fill>
    </dxf>
    <dxf>
      <fill>
        <patternFill>
          <bgColor theme="5" tint="0.59996337778862885"/>
        </patternFill>
      </fill>
    </dxf>
    <dxf>
      <fill>
        <patternFill>
          <bgColor theme="4" tint="0.39994506668294322"/>
        </patternFill>
      </fill>
    </dxf>
    <dxf>
      <fill>
        <patternFill>
          <bgColor rgb="FFCF9F6F"/>
        </patternFill>
      </fill>
    </dxf>
    <dxf>
      <fill>
        <patternFill>
          <bgColor rgb="FF65D7FF"/>
        </patternFill>
      </fill>
    </dxf>
    <dxf>
      <fill>
        <patternFill>
          <bgColor rgb="FFFFFF99"/>
        </patternFill>
      </fill>
    </dxf>
    <dxf>
      <fill>
        <patternFill>
          <bgColor theme="9" tint="0.59996337778862885"/>
        </patternFill>
      </fill>
    </dxf>
    <dxf>
      <fill>
        <patternFill>
          <bgColor theme="5" tint="0.59996337778862885"/>
        </patternFill>
      </fill>
    </dxf>
    <dxf>
      <fill>
        <patternFill>
          <bgColor theme="4" tint="0.39994506668294322"/>
        </patternFill>
      </fill>
    </dxf>
    <dxf>
      <fill>
        <patternFill>
          <bgColor rgb="FFCF9F6F"/>
        </patternFill>
      </fill>
    </dxf>
    <dxf>
      <fill>
        <patternFill>
          <bgColor rgb="FF65D7FF"/>
        </patternFill>
      </fill>
    </dxf>
    <dxf>
      <fill>
        <patternFill>
          <bgColor rgb="FFFFFF99"/>
        </patternFill>
      </fill>
    </dxf>
    <dxf>
      <fill>
        <patternFill>
          <bgColor theme="9" tint="0.59996337778862885"/>
        </patternFill>
      </fill>
    </dxf>
    <dxf>
      <fill>
        <patternFill>
          <bgColor theme="5" tint="0.59996337778862885"/>
        </patternFill>
      </fill>
    </dxf>
    <dxf>
      <fill>
        <patternFill>
          <bgColor theme="4" tint="0.39994506668294322"/>
        </patternFill>
      </fill>
    </dxf>
    <dxf>
      <fill>
        <patternFill>
          <bgColor rgb="FFCF9F6F"/>
        </patternFill>
      </fill>
    </dxf>
    <dxf>
      <fill>
        <patternFill>
          <bgColor rgb="FF65D7FF"/>
        </patternFill>
      </fill>
    </dxf>
    <dxf>
      <fill>
        <patternFill>
          <bgColor rgb="FFFFFF99"/>
        </patternFill>
      </fill>
    </dxf>
    <dxf>
      <fill>
        <patternFill>
          <bgColor theme="9" tint="0.59996337778862885"/>
        </patternFill>
      </fill>
    </dxf>
    <dxf>
      <fill>
        <patternFill>
          <bgColor theme="5" tint="0.59996337778862885"/>
        </patternFill>
      </fill>
    </dxf>
    <dxf>
      <fill>
        <patternFill>
          <bgColor theme="4" tint="0.39994506668294322"/>
        </patternFill>
      </fill>
    </dxf>
    <dxf>
      <fill>
        <patternFill>
          <bgColor rgb="FFCF9F6F"/>
        </patternFill>
      </fill>
    </dxf>
    <dxf>
      <fill>
        <patternFill>
          <bgColor rgb="FF65D7FF"/>
        </patternFill>
      </fill>
    </dxf>
    <dxf>
      <fill>
        <patternFill>
          <bgColor rgb="FFFFFF99"/>
        </patternFill>
      </fill>
    </dxf>
    <dxf>
      <fill>
        <patternFill>
          <bgColor theme="9" tint="0.59996337778862885"/>
        </patternFill>
      </fill>
    </dxf>
    <dxf>
      <fill>
        <patternFill>
          <bgColor theme="5" tint="0.59996337778862885"/>
        </patternFill>
      </fill>
    </dxf>
    <dxf>
      <fill>
        <patternFill>
          <bgColor theme="4" tint="0.39994506668294322"/>
        </patternFill>
      </fill>
    </dxf>
    <dxf>
      <fill>
        <patternFill>
          <bgColor rgb="FFCF9F6F"/>
        </patternFill>
      </fill>
    </dxf>
    <dxf>
      <fill>
        <patternFill>
          <bgColor rgb="FF65D7FF"/>
        </patternFill>
      </fill>
    </dxf>
    <dxf>
      <fill>
        <patternFill>
          <bgColor rgb="FFFFFF99"/>
        </patternFill>
      </fill>
    </dxf>
    <dxf>
      <fill>
        <patternFill>
          <bgColor theme="9" tint="0.59996337778862885"/>
        </patternFill>
      </fill>
    </dxf>
    <dxf>
      <fill>
        <patternFill>
          <bgColor theme="5" tint="0.59996337778862885"/>
        </patternFill>
      </fill>
    </dxf>
    <dxf>
      <fill>
        <patternFill>
          <bgColor theme="4" tint="0.39994506668294322"/>
        </patternFill>
      </fill>
    </dxf>
    <dxf>
      <fill>
        <patternFill>
          <bgColor rgb="FFCF9F6F"/>
        </patternFill>
      </fill>
    </dxf>
    <dxf>
      <fill>
        <patternFill>
          <bgColor rgb="FF65D7FF"/>
        </patternFill>
      </fill>
    </dxf>
    <dxf>
      <fill>
        <patternFill>
          <bgColor rgb="FFFFFF99"/>
        </patternFill>
      </fill>
    </dxf>
    <dxf>
      <fill>
        <patternFill>
          <bgColor theme="9" tint="0.59996337778862885"/>
        </patternFill>
      </fill>
    </dxf>
    <dxf>
      <fill>
        <patternFill>
          <bgColor theme="5" tint="0.59996337778862885"/>
        </patternFill>
      </fill>
    </dxf>
    <dxf>
      <fill>
        <patternFill>
          <bgColor theme="4" tint="0.39994506668294322"/>
        </patternFill>
      </fill>
    </dxf>
    <dxf>
      <fill>
        <patternFill>
          <bgColor rgb="FFCF9F6F"/>
        </patternFill>
      </fill>
    </dxf>
    <dxf>
      <fill>
        <patternFill>
          <bgColor rgb="FF65D7FF"/>
        </patternFill>
      </fill>
    </dxf>
    <dxf>
      <fill>
        <patternFill>
          <bgColor rgb="FFFFFF99"/>
        </patternFill>
      </fill>
    </dxf>
    <dxf>
      <fill>
        <patternFill>
          <bgColor theme="9" tint="0.59996337778862885"/>
        </patternFill>
      </fill>
    </dxf>
    <dxf>
      <fill>
        <patternFill>
          <bgColor theme="5" tint="0.59996337778862885"/>
        </patternFill>
      </fill>
    </dxf>
    <dxf>
      <fill>
        <patternFill>
          <bgColor theme="4" tint="0.39994506668294322"/>
        </patternFill>
      </fill>
    </dxf>
    <dxf>
      <fill>
        <patternFill>
          <bgColor rgb="FFCF9F6F"/>
        </patternFill>
      </fill>
    </dxf>
    <dxf>
      <fill>
        <patternFill>
          <bgColor rgb="FF65D7FF"/>
        </patternFill>
      </fill>
    </dxf>
    <dxf>
      <fill>
        <patternFill>
          <bgColor rgb="FFFFFF99"/>
        </patternFill>
      </fill>
    </dxf>
    <dxf>
      <fill>
        <patternFill>
          <bgColor theme="9" tint="0.59996337778862885"/>
        </patternFill>
      </fill>
    </dxf>
    <dxf>
      <fill>
        <patternFill>
          <bgColor theme="5" tint="0.59996337778862885"/>
        </patternFill>
      </fill>
    </dxf>
    <dxf>
      <fill>
        <patternFill>
          <bgColor theme="4" tint="0.39994506668294322"/>
        </patternFill>
      </fill>
    </dxf>
    <dxf>
      <fill>
        <patternFill>
          <bgColor rgb="FFCF9F6F"/>
        </patternFill>
      </fill>
    </dxf>
    <dxf>
      <fill>
        <patternFill>
          <bgColor rgb="FF65D7FF"/>
        </patternFill>
      </fill>
    </dxf>
    <dxf>
      <fill>
        <patternFill>
          <bgColor rgb="FFFFFF99"/>
        </patternFill>
      </fill>
    </dxf>
    <dxf>
      <fill>
        <patternFill>
          <bgColor theme="9" tint="0.59996337778862885"/>
        </patternFill>
      </fill>
    </dxf>
    <dxf>
      <fill>
        <patternFill>
          <bgColor theme="5" tint="0.59996337778862885"/>
        </patternFill>
      </fill>
    </dxf>
    <dxf>
      <fill>
        <patternFill>
          <bgColor theme="4" tint="0.39994506668294322"/>
        </patternFill>
      </fill>
    </dxf>
    <dxf>
      <fill>
        <patternFill>
          <bgColor rgb="FFCF9F6F"/>
        </patternFill>
      </fill>
    </dxf>
    <dxf>
      <fill>
        <patternFill>
          <bgColor rgb="FF65D7FF"/>
        </patternFill>
      </fill>
    </dxf>
    <dxf>
      <fill>
        <patternFill>
          <bgColor rgb="FFFFFF99"/>
        </patternFill>
      </fill>
    </dxf>
    <dxf>
      <fill>
        <patternFill>
          <bgColor theme="9" tint="0.59996337778862885"/>
        </patternFill>
      </fill>
    </dxf>
    <dxf>
      <fill>
        <patternFill>
          <bgColor theme="5" tint="0.59996337778862885"/>
        </patternFill>
      </fill>
    </dxf>
    <dxf>
      <fill>
        <patternFill>
          <bgColor theme="4" tint="0.39994506668294322"/>
        </patternFill>
      </fill>
    </dxf>
    <dxf>
      <fill>
        <patternFill>
          <bgColor rgb="FFCF9F6F"/>
        </patternFill>
      </fill>
    </dxf>
    <dxf>
      <fill>
        <patternFill>
          <bgColor rgb="FF65D7FF"/>
        </patternFill>
      </fill>
    </dxf>
    <dxf>
      <fill>
        <patternFill>
          <bgColor rgb="FFFFFF99"/>
        </patternFill>
      </fill>
    </dxf>
    <dxf>
      <fill>
        <patternFill>
          <bgColor theme="9" tint="0.59996337778862885"/>
        </patternFill>
      </fill>
    </dxf>
    <dxf>
      <fill>
        <patternFill>
          <bgColor theme="5" tint="0.59996337778862885"/>
        </patternFill>
      </fill>
    </dxf>
    <dxf>
      <fill>
        <patternFill>
          <bgColor theme="4" tint="0.39994506668294322"/>
        </patternFill>
      </fill>
    </dxf>
    <dxf>
      <fill>
        <patternFill>
          <bgColor rgb="FFCF9F6F"/>
        </patternFill>
      </fill>
    </dxf>
    <dxf>
      <fill>
        <patternFill>
          <bgColor rgb="FF65D7FF"/>
        </patternFill>
      </fill>
    </dxf>
    <dxf>
      <fill>
        <patternFill>
          <bgColor rgb="FFFFFF99"/>
        </patternFill>
      </fill>
    </dxf>
    <dxf>
      <fill>
        <patternFill>
          <bgColor theme="9" tint="0.59996337778862885"/>
        </patternFill>
      </fill>
    </dxf>
    <dxf>
      <fill>
        <patternFill>
          <bgColor theme="5" tint="0.59996337778862885"/>
        </patternFill>
      </fill>
    </dxf>
    <dxf>
      <fill>
        <patternFill>
          <bgColor theme="4" tint="0.39994506668294322"/>
        </patternFill>
      </fill>
    </dxf>
    <dxf>
      <fill>
        <patternFill>
          <bgColor rgb="FFCF9F6F"/>
        </patternFill>
      </fill>
    </dxf>
    <dxf>
      <fill>
        <patternFill>
          <bgColor rgb="FF65D7FF"/>
        </patternFill>
      </fill>
    </dxf>
    <dxf>
      <fill>
        <patternFill>
          <bgColor rgb="FFFFFF99"/>
        </patternFill>
      </fill>
    </dxf>
    <dxf>
      <fill>
        <patternFill>
          <bgColor theme="9" tint="0.59996337778862885"/>
        </patternFill>
      </fill>
    </dxf>
    <dxf>
      <fill>
        <patternFill>
          <bgColor theme="5" tint="0.59996337778862885"/>
        </patternFill>
      </fill>
    </dxf>
    <dxf>
      <fill>
        <patternFill>
          <bgColor theme="4" tint="0.39994506668294322"/>
        </patternFill>
      </fill>
    </dxf>
    <dxf>
      <fill>
        <patternFill>
          <bgColor rgb="FFCF9F6F"/>
        </patternFill>
      </fill>
    </dxf>
    <dxf>
      <fill>
        <patternFill>
          <bgColor rgb="FF65D7FF"/>
        </patternFill>
      </fill>
    </dxf>
    <dxf>
      <fill>
        <patternFill>
          <bgColor rgb="FFFFFF99"/>
        </patternFill>
      </fill>
    </dxf>
    <dxf>
      <fill>
        <patternFill>
          <bgColor theme="9" tint="0.59996337778862885"/>
        </patternFill>
      </fill>
    </dxf>
    <dxf>
      <fill>
        <patternFill>
          <bgColor rgb="FFFFFF99"/>
        </patternFill>
      </fill>
    </dxf>
    <dxf>
      <fill>
        <patternFill>
          <bgColor theme="9" tint="0.59996337778862885"/>
        </patternFill>
      </fill>
    </dxf>
    <dxf>
      <fill>
        <patternFill>
          <bgColor theme="5" tint="0.59996337778862885"/>
        </patternFill>
      </fill>
    </dxf>
    <dxf>
      <fill>
        <patternFill>
          <bgColor theme="4" tint="0.39994506668294322"/>
        </patternFill>
      </fill>
    </dxf>
    <dxf>
      <fill>
        <patternFill>
          <bgColor rgb="FFCF9F6F"/>
        </patternFill>
      </fill>
    </dxf>
    <dxf>
      <fill>
        <patternFill>
          <bgColor rgb="FF65D7FF"/>
        </patternFill>
      </fill>
    </dxf>
    <dxf>
      <fill>
        <patternFill>
          <bgColor rgb="FFFFFF99"/>
        </patternFill>
      </fill>
    </dxf>
    <dxf>
      <fill>
        <patternFill>
          <bgColor theme="9" tint="0.59996337778862885"/>
        </patternFill>
      </fill>
    </dxf>
    <dxf>
      <fill>
        <patternFill>
          <bgColor rgb="FFFFFF99"/>
        </patternFill>
      </fill>
    </dxf>
    <dxf>
      <fill>
        <patternFill>
          <bgColor theme="9" tint="0.59996337778862885"/>
        </patternFill>
      </fill>
    </dxf>
    <dxf>
      <fill>
        <patternFill>
          <bgColor rgb="FF65D7FF"/>
        </patternFill>
      </fill>
    </dxf>
    <dxf>
      <fill>
        <patternFill>
          <bgColor rgb="FFFFFF99"/>
        </patternFill>
      </fill>
    </dxf>
    <dxf>
      <fill>
        <patternFill>
          <bgColor theme="9" tint="0.59996337778862885"/>
        </patternFill>
      </fill>
    </dxf>
    <dxf>
      <fill>
        <patternFill>
          <bgColor theme="5" tint="0.59996337778862885"/>
        </patternFill>
      </fill>
    </dxf>
    <dxf>
      <fill>
        <patternFill>
          <bgColor theme="4" tint="0.39994506668294322"/>
        </patternFill>
      </fill>
    </dxf>
    <dxf>
      <fill>
        <patternFill>
          <bgColor rgb="FFCF9F6F"/>
        </patternFill>
      </fill>
    </dxf>
    <dxf>
      <fill>
        <patternFill>
          <bgColor rgb="FF65D7FF"/>
        </patternFill>
      </fill>
    </dxf>
    <dxf>
      <fill>
        <patternFill>
          <bgColor rgb="FFFFFF99"/>
        </patternFill>
      </fill>
    </dxf>
    <dxf>
      <fill>
        <patternFill>
          <bgColor theme="9" tint="0.59996337778862885"/>
        </patternFill>
      </fill>
    </dxf>
    <dxf>
      <fill>
        <patternFill>
          <bgColor rgb="FFFFFF99"/>
        </patternFill>
      </fill>
    </dxf>
    <dxf>
      <fill>
        <patternFill>
          <bgColor theme="9" tint="0.59996337778862885"/>
        </patternFill>
      </fill>
    </dxf>
    <dxf>
      <fill>
        <patternFill>
          <bgColor theme="5" tint="0.59996337778862885"/>
        </patternFill>
      </fill>
    </dxf>
    <dxf>
      <fill>
        <patternFill>
          <bgColor theme="4" tint="0.39994506668294322"/>
        </patternFill>
      </fill>
    </dxf>
    <dxf>
      <fill>
        <patternFill>
          <bgColor rgb="FFCF9F6F"/>
        </patternFill>
      </fill>
    </dxf>
    <dxf>
      <fill>
        <patternFill>
          <bgColor rgb="FF65D7FF"/>
        </patternFill>
      </fill>
    </dxf>
    <dxf>
      <fill>
        <patternFill>
          <bgColor theme="5" tint="0.59996337778862885"/>
        </patternFill>
      </fill>
    </dxf>
    <dxf>
      <fill>
        <patternFill>
          <bgColor theme="4" tint="0.39994506668294322"/>
        </patternFill>
      </fill>
    </dxf>
    <dxf>
      <fill>
        <patternFill>
          <bgColor rgb="FFCF9F6F"/>
        </patternFill>
      </fill>
    </dxf>
    <dxf>
      <fill>
        <patternFill>
          <bgColor rgb="FF65D7FF"/>
        </patternFill>
      </fill>
    </dxf>
    <dxf>
      <fill>
        <patternFill>
          <bgColor rgb="FFFFFF99"/>
        </patternFill>
      </fill>
    </dxf>
    <dxf>
      <fill>
        <patternFill>
          <bgColor theme="9" tint="0.59996337778862885"/>
        </patternFill>
      </fill>
    </dxf>
    <dxf>
      <fill>
        <patternFill>
          <bgColor theme="5" tint="0.59996337778862885"/>
        </patternFill>
      </fill>
    </dxf>
    <dxf>
      <fill>
        <patternFill>
          <bgColor theme="4" tint="0.39994506668294322"/>
        </patternFill>
      </fill>
    </dxf>
    <dxf>
      <fill>
        <patternFill>
          <bgColor theme="5" tint="0.59996337778862885"/>
        </patternFill>
      </fill>
    </dxf>
    <dxf>
      <fill>
        <patternFill>
          <bgColor theme="4" tint="0.39994506668294322"/>
        </patternFill>
      </fill>
    </dxf>
    <dxf>
      <fill>
        <patternFill>
          <bgColor rgb="FFCF9F6F"/>
        </patternFill>
      </fill>
    </dxf>
    <dxf>
      <fill>
        <patternFill>
          <bgColor theme="5" tint="0.59996337778862885"/>
        </patternFill>
      </fill>
    </dxf>
    <dxf>
      <fill>
        <patternFill>
          <bgColor theme="4" tint="0.39994506668294322"/>
        </patternFill>
      </fill>
    </dxf>
    <dxf>
      <fill>
        <patternFill>
          <bgColor theme="5" tint="0.59996337778862885"/>
        </patternFill>
      </fill>
    </dxf>
    <dxf>
      <fill>
        <patternFill>
          <bgColor theme="4" tint="0.39994506668294322"/>
        </patternFill>
      </fill>
    </dxf>
    <dxf>
      <fill>
        <patternFill>
          <bgColor rgb="FFCF9F6F"/>
        </patternFill>
      </fill>
    </dxf>
    <dxf>
      <fill>
        <patternFill>
          <bgColor rgb="FF65D7FF"/>
        </patternFill>
      </fill>
    </dxf>
    <dxf>
      <fill>
        <patternFill>
          <bgColor rgb="FFFFFF99"/>
        </patternFill>
      </fill>
    </dxf>
    <dxf>
      <fill>
        <patternFill>
          <bgColor theme="9" tint="0.59996337778862885"/>
        </patternFill>
      </fill>
    </dxf>
    <dxf>
      <fill>
        <patternFill>
          <bgColor theme="5" tint="0.59996337778862885"/>
        </patternFill>
      </fill>
    </dxf>
    <dxf>
      <fill>
        <patternFill>
          <bgColor theme="4" tint="0.39994506668294322"/>
        </patternFill>
      </fill>
    </dxf>
    <dxf>
      <fill>
        <patternFill>
          <bgColor rgb="FFCF9F6F"/>
        </patternFill>
      </fill>
    </dxf>
    <dxf>
      <fill>
        <patternFill>
          <bgColor rgb="FF65D7FF"/>
        </patternFill>
      </fill>
    </dxf>
    <dxf>
      <fill>
        <patternFill>
          <bgColor rgb="FFFFFF99"/>
        </patternFill>
      </fill>
    </dxf>
    <dxf>
      <fill>
        <patternFill>
          <bgColor theme="9" tint="0.59996337778862885"/>
        </patternFill>
      </fill>
    </dxf>
    <dxf>
      <fill>
        <patternFill>
          <bgColor theme="5" tint="0.59996337778862885"/>
        </patternFill>
      </fill>
    </dxf>
    <dxf>
      <fill>
        <patternFill>
          <bgColor theme="4" tint="0.39994506668294322"/>
        </patternFill>
      </fill>
    </dxf>
    <dxf>
      <fill>
        <patternFill>
          <bgColor rgb="FFCF9F6F"/>
        </patternFill>
      </fill>
    </dxf>
    <dxf>
      <fill>
        <patternFill>
          <bgColor rgb="FF65D7FF"/>
        </patternFill>
      </fill>
    </dxf>
    <dxf>
      <fill>
        <patternFill>
          <bgColor rgb="FFFFFF99"/>
        </patternFill>
      </fill>
    </dxf>
    <dxf>
      <fill>
        <patternFill>
          <bgColor theme="9" tint="0.59996337778862885"/>
        </patternFill>
      </fill>
    </dxf>
    <dxf>
      <fill>
        <patternFill>
          <bgColor theme="5" tint="0.59996337778862885"/>
        </patternFill>
      </fill>
    </dxf>
    <dxf>
      <fill>
        <patternFill>
          <bgColor theme="4" tint="0.39994506668294322"/>
        </patternFill>
      </fill>
    </dxf>
    <dxf>
      <fill>
        <patternFill>
          <bgColor rgb="FFCF9F6F"/>
        </patternFill>
      </fill>
    </dxf>
    <dxf>
      <fill>
        <patternFill>
          <bgColor rgb="FF65D7FF"/>
        </patternFill>
      </fill>
    </dxf>
    <dxf>
      <fill>
        <patternFill>
          <bgColor rgb="FFFFFF99"/>
        </patternFill>
      </fill>
    </dxf>
    <dxf>
      <fill>
        <patternFill>
          <bgColor theme="9" tint="0.59996337778862885"/>
        </patternFill>
      </fill>
    </dxf>
    <dxf>
      <fill>
        <patternFill>
          <bgColor theme="5" tint="0.59996337778862885"/>
        </patternFill>
      </fill>
    </dxf>
    <dxf>
      <fill>
        <patternFill>
          <bgColor theme="4" tint="0.39994506668294322"/>
        </patternFill>
      </fill>
    </dxf>
    <dxf>
      <fill>
        <patternFill>
          <bgColor rgb="FFCF9F6F"/>
        </patternFill>
      </fill>
    </dxf>
    <dxf>
      <fill>
        <patternFill>
          <bgColor rgb="FF65D7FF"/>
        </patternFill>
      </fill>
    </dxf>
    <dxf>
      <fill>
        <patternFill>
          <bgColor rgb="FFFFFF99"/>
        </patternFill>
      </fill>
    </dxf>
    <dxf>
      <fill>
        <patternFill>
          <bgColor theme="9" tint="0.59996337778862885"/>
        </patternFill>
      </fill>
    </dxf>
    <dxf>
      <fill>
        <patternFill>
          <bgColor theme="5" tint="0.59996337778862885"/>
        </patternFill>
      </fill>
    </dxf>
    <dxf>
      <fill>
        <patternFill>
          <bgColor theme="4" tint="0.39994506668294322"/>
        </patternFill>
      </fill>
    </dxf>
    <dxf>
      <fill>
        <patternFill>
          <bgColor rgb="FFCF9F6F"/>
        </patternFill>
      </fill>
    </dxf>
    <dxf>
      <fill>
        <patternFill>
          <bgColor rgb="FF65D7FF"/>
        </patternFill>
      </fill>
    </dxf>
    <dxf>
      <fill>
        <patternFill>
          <bgColor rgb="FFFFFF99"/>
        </patternFill>
      </fill>
    </dxf>
    <dxf>
      <fill>
        <patternFill>
          <bgColor theme="9" tint="0.59996337778862885"/>
        </patternFill>
      </fill>
    </dxf>
    <dxf>
      <fill>
        <patternFill>
          <bgColor theme="5" tint="0.59996337778862885"/>
        </patternFill>
      </fill>
    </dxf>
    <dxf>
      <fill>
        <patternFill>
          <bgColor theme="4" tint="0.39994506668294322"/>
        </patternFill>
      </fill>
    </dxf>
    <dxf>
      <fill>
        <patternFill>
          <bgColor rgb="FFCF9F6F"/>
        </patternFill>
      </fill>
    </dxf>
    <dxf>
      <fill>
        <patternFill>
          <bgColor rgb="FF65D7FF"/>
        </patternFill>
      </fill>
    </dxf>
    <dxf>
      <fill>
        <patternFill>
          <bgColor rgb="FFFFFF99"/>
        </patternFill>
      </fill>
    </dxf>
    <dxf>
      <fill>
        <patternFill>
          <bgColor theme="9" tint="0.59996337778862885"/>
        </patternFill>
      </fill>
    </dxf>
    <dxf>
      <fill>
        <patternFill>
          <bgColor theme="5" tint="0.59996337778862885"/>
        </patternFill>
      </fill>
    </dxf>
    <dxf>
      <fill>
        <patternFill>
          <bgColor theme="4" tint="0.39994506668294322"/>
        </patternFill>
      </fill>
    </dxf>
    <dxf>
      <fill>
        <patternFill>
          <bgColor rgb="FFCF9F6F"/>
        </patternFill>
      </fill>
    </dxf>
    <dxf>
      <fill>
        <patternFill>
          <bgColor rgb="FF65D7FF"/>
        </patternFill>
      </fill>
    </dxf>
    <dxf>
      <fill>
        <patternFill>
          <bgColor rgb="FFFFFF99"/>
        </patternFill>
      </fill>
    </dxf>
    <dxf>
      <fill>
        <patternFill>
          <bgColor theme="9" tint="0.59996337778862885"/>
        </patternFill>
      </fill>
    </dxf>
    <dxf>
      <fill>
        <patternFill>
          <bgColor theme="5" tint="0.59996337778862885"/>
        </patternFill>
      </fill>
    </dxf>
    <dxf>
      <fill>
        <patternFill>
          <bgColor theme="4" tint="0.39994506668294322"/>
        </patternFill>
      </fill>
    </dxf>
    <dxf>
      <fill>
        <patternFill>
          <bgColor rgb="FFCF9F6F"/>
        </patternFill>
      </fill>
    </dxf>
    <dxf>
      <fill>
        <patternFill>
          <bgColor rgb="FF65D7FF"/>
        </patternFill>
      </fill>
    </dxf>
    <dxf>
      <fill>
        <patternFill>
          <bgColor rgb="FFFFFF99"/>
        </patternFill>
      </fill>
    </dxf>
    <dxf>
      <fill>
        <patternFill>
          <bgColor theme="9" tint="0.59996337778862885"/>
        </patternFill>
      </fill>
    </dxf>
    <dxf>
      <fill>
        <patternFill>
          <bgColor theme="5" tint="0.59996337778862885"/>
        </patternFill>
      </fill>
    </dxf>
    <dxf>
      <fill>
        <patternFill>
          <bgColor theme="4" tint="0.39994506668294322"/>
        </patternFill>
      </fill>
    </dxf>
    <dxf>
      <fill>
        <patternFill>
          <bgColor rgb="FFCF9F6F"/>
        </patternFill>
      </fill>
    </dxf>
    <dxf>
      <fill>
        <patternFill>
          <bgColor rgb="FF65D7FF"/>
        </patternFill>
      </fill>
    </dxf>
    <dxf>
      <fill>
        <patternFill>
          <bgColor rgb="FFFFFF99"/>
        </patternFill>
      </fill>
    </dxf>
    <dxf>
      <fill>
        <patternFill>
          <bgColor theme="9" tint="0.59996337778862885"/>
        </patternFill>
      </fill>
    </dxf>
    <dxf>
      <fill>
        <patternFill>
          <bgColor theme="5" tint="0.59996337778862885"/>
        </patternFill>
      </fill>
    </dxf>
    <dxf>
      <fill>
        <patternFill>
          <bgColor theme="4" tint="0.39994506668294322"/>
        </patternFill>
      </fill>
    </dxf>
    <dxf>
      <fill>
        <patternFill>
          <bgColor rgb="FFCF9F6F"/>
        </patternFill>
      </fill>
    </dxf>
    <dxf>
      <fill>
        <patternFill>
          <bgColor rgb="FF65D7FF"/>
        </patternFill>
      </fill>
    </dxf>
    <dxf>
      <fill>
        <patternFill>
          <bgColor rgb="FFFFFF99"/>
        </patternFill>
      </fill>
    </dxf>
    <dxf>
      <fill>
        <patternFill>
          <bgColor theme="9" tint="0.59996337778862885"/>
        </patternFill>
      </fill>
    </dxf>
    <dxf>
      <fill>
        <patternFill>
          <bgColor theme="5" tint="0.59996337778862885"/>
        </patternFill>
      </fill>
    </dxf>
    <dxf>
      <fill>
        <patternFill>
          <bgColor theme="4" tint="0.39994506668294322"/>
        </patternFill>
      </fill>
    </dxf>
    <dxf>
      <fill>
        <patternFill>
          <bgColor rgb="FFCF9F6F"/>
        </patternFill>
      </fill>
    </dxf>
    <dxf>
      <fill>
        <patternFill>
          <bgColor rgb="FF65D7FF"/>
        </patternFill>
      </fill>
    </dxf>
    <dxf>
      <fill>
        <patternFill>
          <bgColor rgb="FFFFFF99"/>
        </patternFill>
      </fill>
    </dxf>
    <dxf>
      <fill>
        <patternFill>
          <bgColor theme="9" tint="0.59996337778862885"/>
        </patternFill>
      </fill>
    </dxf>
    <dxf>
      <fill>
        <patternFill>
          <bgColor theme="5" tint="0.59996337778862885"/>
        </patternFill>
      </fill>
    </dxf>
    <dxf>
      <fill>
        <patternFill>
          <bgColor theme="4" tint="0.39994506668294322"/>
        </patternFill>
      </fill>
    </dxf>
    <dxf>
      <fill>
        <patternFill>
          <bgColor rgb="FFCF9F6F"/>
        </patternFill>
      </fill>
    </dxf>
    <dxf>
      <fill>
        <patternFill>
          <bgColor rgb="FF65D7FF"/>
        </patternFill>
      </fill>
    </dxf>
    <dxf>
      <fill>
        <patternFill>
          <bgColor rgb="FFFFFF99"/>
        </patternFill>
      </fill>
    </dxf>
    <dxf>
      <fill>
        <patternFill>
          <bgColor theme="9" tint="0.59996337778862885"/>
        </patternFill>
      </fill>
    </dxf>
    <dxf>
      <fill>
        <patternFill>
          <bgColor theme="5" tint="0.59996337778862885"/>
        </patternFill>
      </fill>
    </dxf>
    <dxf>
      <fill>
        <patternFill>
          <bgColor theme="4" tint="0.39994506668294322"/>
        </patternFill>
      </fill>
    </dxf>
    <dxf>
      <fill>
        <patternFill>
          <bgColor rgb="FFCF9F6F"/>
        </patternFill>
      </fill>
    </dxf>
    <dxf>
      <fill>
        <patternFill>
          <bgColor rgb="FF65D7FF"/>
        </patternFill>
      </fill>
    </dxf>
    <dxf>
      <fill>
        <patternFill>
          <bgColor rgb="FFFFFF99"/>
        </patternFill>
      </fill>
    </dxf>
    <dxf>
      <fill>
        <patternFill>
          <bgColor theme="9" tint="0.59996337778862885"/>
        </patternFill>
      </fill>
    </dxf>
    <dxf>
      <fill>
        <patternFill>
          <bgColor theme="5" tint="0.59996337778862885"/>
        </patternFill>
      </fill>
    </dxf>
    <dxf>
      <fill>
        <patternFill>
          <bgColor theme="4" tint="0.39994506668294322"/>
        </patternFill>
      </fill>
    </dxf>
    <dxf>
      <fill>
        <patternFill>
          <bgColor rgb="FFCF9F6F"/>
        </patternFill>
      </fill>
    </dxf>
    <dxf>
      <fill>
        <patternFill>
          <bgColor rgb="FF65D7FF"/>
        </patternFill>
      </fill>
    </dxf>
    <dxf>
      <fill>
        <patternFill>
          <bgColor rgb="FFFFFF99"/>
        </patternFill>
      </fill>
    </dxf>
    <dxf>
      <fill>
        <patternFill>
          <bgColor theme="9" tint="0.59996337778862885"/>
        </patternFill>
      </fill>
    </dxf>
    <dxf>
      <fill>
        <patternFill>
          <bgColor theme="5" tint="0.59996337778862885"/>
        </patternFill>
      </fill>
    </dxf>
    <dxf>
      <fill>
        <patternFill>
          <bgColor theme="4" tint="0.39994506668294322"/>
        </patternFill>
      </fill>
    </dxf>
    <dxf>
      <fill>
        <patternFill>
          <bgColor rgb="FFCF9F6F"/>
        </patternFill>
      </fill>
    </dxf>
    <dxf>
      <fill>
        <patternFill>
          <bgColor rgb="FF65D7FF"/>
        </patternFill>
      </fill>
    </dxf>
    <dxf>
      <fill>
        <patternFill>
          <bgColor rgb="FFFFFF99"/>
        </patternFill>
      </fill>
    </dxf>
    <dxf>
      <fill>
        <patternFill>
          <bgColor theme="9" tint="0.59996337778862885"/>
        </patternFill>
      </fill>
    </dxf>
    <dxf>
      <fill>
        <patternFill>
          <bgColor theme="5" tint="0.59996337778862885"/>
        </patternFill>
      </fill>
    </dxf>
    <dxf>
      <fill>
        <patternFill>
          <bgColor theme="4" tint="0.39994506668294322"/>
        </patternFill>
      </fill>
    </dxf>
    <dxf>
      <fill>
        <patternFill>
          <bgColor rgb="FFCF9F6F"/>
        </patternFill>
      </fill>
    </dxf>
    <dxf>
      <fill>
        <patternFill>
          <bgColor rgb="FF65D7FF"/>
        </patternFill>
      </fill>
    </dxf>
    <dxf>
      <fill>
        <patternFill>
          <bgColor rgb="FFFFFF99"/>
        </patternFill>
      </fill>
    </dxf>
    <dxf>
      <fill>
        <patternFill>
          <bgColor theme="9" tint="0.59996337778862885"/>
        </patternFill>
      </fill>
    </dxf>
    <dxf>
      <fill>
        <patternFill>
          <bgColor theme="5" tint="0.59996337778862885"/>
        </patternFill>
      </fill>
    </dxf>
    <dxf>
      <fill>
        <patternFill>
          <bgColor theme="4" tint="0.39994506668294322"/>
        </patternFill>
      </fill>
    </dxf>
    <dxf>
      <fill>
        <patternFill>
          <bgColor rgb="FFCF9F6F"/>
        </patternFill>
      </fill>
    </dxf>
    <dxf>
      <fill>
        <patternFill>
          <bgColor rgb="FF65D7FF"/>
        </patternFill>
      </fill>
    </dxf>
    <dxf>
      <fill>
        <patternFill>
          <bgColor rgb="FFFFFF99"/>
        </patternFill>
      </fill>
    </dxf>
    <dxf>
      <fill>
        <patternFill>
          <bgColor theme="9" tint="0.59996337778862885"/>
        </patternFill>
      </fill>
    </dxf>
    <dxf>
      <fill>
        <patternFill>
          <bgColor theme="5" tint="0.59996337778862885"/>
        </patternFill>
      </fill>
    </dxf>
    <dxf>
      <fill>
        <patternFill>
          <bgColor theme="4" tint="0.39994506668294322"/>
        </patternFill>
      </fill>
    </dxf>
    <dxf>
      <fill>
        <patternFill>
          <bgColor rgb="FFCF9F6F"/>
        </patternFill>
      </fill>
    </dxf>
    <dxf>
      <fill>
        <patternFill>
          <bgColor rgb="FF65D7FF"/>
        </patternFill>
      </fill>
    </dxf>
    <dxf>
      <fill>
        <patternFill>
          <bgColor rgb="FFFFFF99"/>
        </patternFill>
      </fill>
    </dxf>
    <dxf>
      <fill>
        <patternFill>
          <bgColor theme="9" tint="0.59996337778862885"/>
        </patternFill>
      </fill>
    </dxf>
    <dxf>
      <fill>
        <patternFill>
          <bgColor theme="5" tint="0.59996337778862885"/>
        </patternFill>
      </fill>
    </dxf>
    <dxf>
      <fill>
        <patternFill>
          <bgColor theme="4" tint="0.39994506668294322"/>
        </patternFill>
      </fill>
    </dxf>
    <dxf>
      <fill>
        <patternFill>
          <bgColor rgb="FFCF9F6F"/>
        </patternFill>
      </fill>
    </dxf>
    <dxf>
      <fill>
        <patternFill>
          <bgColor rgb="FF65D7FF"/>
        </patternFill>
      </fill>
    </dxf>
    <dxf>
      <fill>
        <patternFill>
          <bgColor rgb="FFFFFF99"/>
        </patternFill>
      </fill>
    </dxf>
    <dxf>
      <fill>
        <patternFill>
          <bgColor theme="9" tint="0.59996337778862885"/>
        </patternFill>
      </fill>
    </dxf>
    <dxf>
      <fill>
        <patternFill>
          <bgColor theme="5" tint="0.59996337778862885"/>
        </patternFill>
      </fill>
    </dxf>
    <dxf>
      <fill>
        <patternFill>
          <bgColor theme="4" tint="0.39994506668294322"/>
        </patternFill>
      </fill>
    </dxf>
    <dxf>
      <fill>
        <patternFill>
          <bgColor rgb="FFCF9F6F"/>
        </patternFill>
      </fill>
    </dxf>
    <dxf>
      <fill>
        <patternFill>
          <bgColor rgb="FF65D7FF"/>
        </patternFill>
      </fill>
    </dxf>
    <dxf>
      <fill>
        <patternFill>
          <bgColor rgb="FFFFFF99"/>
        </patternFill>
      </fill>
    </dxf>
    <dxf>
      <fill>
        <patternFill>
          <bgColor theme="9" tint="0.59996337778862885"/>
        </patternFill>
      </fill>
    </dxf>
    <dxf>
      <fill>
        <patternFill>
          <bgColor theme="5" tint="0.59996337778862885"/>
        </patternFill>
      </fill>
    </dxf>
    <dxf>
      <fill>
        <patternFill>
          <bgColor theme="4" tint="0.39994506668294322"/>
        </patternFill>
      </fill>
    </dxf>
    <dxf>
      <fill>
        <patternFill>
          <bgColor rgb="FFCF9F6F"/>
        </patternFill>
      </fill>
    </dxf>
    <dxf>
      <fill>
        <patternFill>
          <bgColor rgb="FF65D7FF"/>
        </patternFill>
      </fill>
    </dxf>
    <dxf>
      <fill>
        <patternFill>
          <bgColor rgb="FFFFFF99"/>
        </patternFill>
      </fill>
    </dxf>
    <dxf>
      <fill>
        <patternFill>
          <bgColor theme="9" tint="0.59996337778862885"/>
        </patternFill>
      </fill>
    </dxf>
    <dxf>
      <fill>
        <patternFill>
          <bgColor theme="5" tint="0.59996337778862885"/>
        </patternFill>
      </fill>
    </dxf>
    <dxf>
      <fill>
        <patternFill>
          <bgColor theme="4" tint="0.39994506668294322"/>
        </patternFill>
      </fill>
    </dxf>
    <dxf>
      <fill>
        <patternFill>
          <bgColor rgb="FFCF9F6F"/>
        </patternFill>
      </fill>
    </dxf>
    <dxf>
      <fill>
        <patternFill>
          <bgColor rgb="FF65D7FF"/>
        </patternFill>
      </fill>
    </dxf>
    <dxf>
      <fill>
        <patternFill>
          <bgColor rgb="FFFFFF99"/>
        </patternFill>
      </fill>
    </dxf>
    <dxf>
      <fill>
        <patternFill>
          <bgColor theme="9" tint="0.59996337778862885"/>
        </patternFill>
      </fill>
    </dxf>
    <dxf>
      <fill>
        <patternFill>
          <bgColor theme="5" tint="0.59996337778862885"/>
        </patternFill>
      </fill>
    </dxf>
    <dxf>
      <fill>
        <patternFill>
          <bgColor theme="4" tint="0.39994506668294322"/>
        </patternFill>
      </fill>
    </dxf>
    <dxf>
      <fill>
        <patternFill>
          <bgColor rgb="FFCF9F6F"/>
        </patternFill>
      </fill>
    </dxf>
    <dxf>
      <fill>
        <patternFill>
          <bgColor rgb="FF65D7FF"/>
        </patternFill>
      </fill>
    </dxf>
    <dxf>
      <fill>
        <patternFill>
          <bgColor rgb="FFFFFF99"/>
        </patternFill>
      </fill>
    </dxf>
    <dxf>
      <fill>
        <patternFill>
          <bgColor theme="9" tint="0.59996337778862885"/>
        </patternFill>
      </fill>
    </dxf>
    <dxf>
      <fill>
        <patternFill>
          <bgColor theme="5" tint="0.59996337778862885"/>
        </patternFill>
      </fill>
    </dxf>
    <dxf>
      <fill>
        <patternFill>
          <bgColor theme="4" tint="0.39994506668294322"/>
        </patternFill>
      </fill>
    </dxf>
    <dxf>
      <fill>
        <patternFill>
          <bgColor rgb="FFCF9F6F"/>
        </patternFill>
      </fill>
    </dxf>
    <dxf>
      <fill>
        <patternFill>
          <bgColor rgb="FF65D7FF"/>
        </patternFill>
      </fill>
    </dxf>
    <dxf>
      <fill>
        <patternFill>
          <bgColor rgb="FFFFFF99"/>
        </patternFill>
      </fill>
    </dxf>
    <dxf>
      <fill>
        <patternFill>
          <bgColor theme="9" tint="0.59996337778862885"/>
        </patternFill>
      </fill>
    </dxf>
    <dxf>
      <fill>
        <patternFill>
          <bgColor theme="5" tint="0.59996337778862885"/>
        </patternFill>
      </fill>
    </dxf>
    <dxf>
      <fill>
        <patternFill>
          <bgColor theme="4" tint="0.39994506668294322"/>
        </patternFill>
      </fill>
    </dxf>
    <dxf>
      <fill>
        <patternFill>
          <bgColor rgb="FFCF9F6F"/>
        </patternFill>
      </fill>
    </dxf>
    <dxf>
      <fill>
        <patternFill>
          <bgColor rgb="FF65D7FF"/>
        </patternFill>
      </fill>
    </dxf>
    <dxf>
      <fill>
        <patternFill>
          <bgColor rgb="FFFFFF99"/>
        </patternFill>
      </fill>
    </dxf>
    <dxf>
      <fill>
        <patternFill>
          <bgColor theme="9" tint="0.59996337778862885"/>
        </patternFill>
      </fill>
    </dxf>
    <dxf>
      <fill>
        <patternFill>
          <bgColor theme="5" tint="0.59996337778862885"/>
        </patternFill>
      </fill>
    </dxf>
    <dxf>
      <fill>
        <patternFill>
          <bgColor theme="4" tint="0.39994506668294322"/>
        </patternFill>
      </fill>
    </dxf>
    <dxf>
      <fill>
        <patternFill>
          <bgColor rgb="FFCF9F6F"/>
        </patternFill>
      </fill>
    </dxf>
    <dxf>
      <fill>
        <patternFill>
          <bgColor rgb="FF65D7FF"/>
        </patternFill>
      </fill>
    </dxf>
    <dxf>
      <fill>
        <patternFill>
          <bgColor rgb="FFFFFF99"/>
        </patternFill>
      </fill>
    </dxf>
    <dxf>
      <fill>
        <patternFill>
          <bgColor theme="9" tint="0.59996337778862885"/>
        </patternFill>
      </fill>
    </dxf>
    <dxf>
      <fill>
        <patternFill>
          <bgColor theme="5" tint="0.59996337778862885"/>
        </patternFill>
      </fill>
    </dxf>
    <dxf>
      <fill>
        <patternFill>
          <bgColor theme="4" tint="0.39994506668294322"/>
        </patternFill>
      </fill>
    </dxf>
    <dxf>
      <fill>
        <patternFill>
          <bgColor rgb="FFCF9F6F"/>
        </patternFill>
      </fill>
    </dxf>
    <dxf>
      <fill>
        <patternFill>
          <bgColor rgb="FF65D7FF"/>
        </patternFill>
      </fill>
    </dxf>
    <dxf>
      <fill>
        <patternFill>
          <bgColor rgb="FFFFFF99"/>
        </patternFill>
      </fill>
    </dxf>
    <dxf>
      <fill>
        <patternFill>
          <bgColor theme="9" tint="0.59996337778862885"/>
        </patternFill>
      </fill>
    </dxf>
    <dxf>
      <fill>
        <patternFill>
          <bgColor theme="5" tint="0.59996337778862885"/>
        </patternFill>
      </fill>
    </dxf>
    <dxf>
      <fill>
        <patternFill>
          <bgColor theme="4" tint="0.39994506668294322"/>
        </patternFill>
      </fill>
    </dxf>
    <dxf>
      <fill>
        <patternFill>
          <bgColor rgb="FFCF9F6F"/>
        </patternFill>
      </fill>
    </dxf>
    <dxf>
      <fill>
        <patternFill>
          <bgColor rgb="FF65D7FF"/>
        </patternFill>
      </fill>
    </dxf>
    <dxf>
      <fill>
        <patternFill>
          <bgColor rgb="FFFFFF99"/>
        </patternFill>
      </fill>
    </dxf>
    <dxf>
      <fill>
        <patternFill>
          <bgColor theme="9" tint="0.59996337778862885"/>
        </patternFill>
      </fill>
    </dxf>
    <dxf>
      <fill>
        <patternFill>
          <bgColor theme="5" tint="0.59996337778862885"/>
        </patternFill>
      </fill>
    </dxf>
    <dxf>
      <fill>
        <patternFill>
          <bgColor theme="4" tint="0.39994506668294322"/>
        </patternFill>
      </fill>
    </dxf>
    <dxf>
      <fill>
        <patternFill>
          <bgColor rgb="FFCF9F6F"/>
        </patternFill>
      </fill>
    </dxf>
    <dxf>
      <fill>
        <patternFill>
          <bgColor rgb="FF65D7FF"/>
        </patternFill>
      </fill>
    </dxf>
    <dxf>
      <fill>
        <patternFill>
          <bgColor rgb="FFFFFF99"/>
        </patternFill>
      </fill>
    </dxf>
    <dxf>
      <fill>
        <patternFill>
          <bgColor theme="9" tint="0.59996337778862885"/>
        </patternFill>
      </fill>
    </dxf>
    <dxf>
      <fill>
        <patternFill>
          <bgColor theme="5" tint="0.59996337778862885"/>
        </patternFill>
      </fill>
    </dxf>
    <dxf>
      <fill>
        <patternFill>
          <bgColor theme="4" tint="0.39994506668294322"/>
        </patternFill>
      </fill>
    </dxf>
    <dxf>
      <fill>
        <patternFill>
          <bgColor rgb="FFCF9F6F"/>
        </patternFill>
      </fill>
    </dxf>
    <dxf>
      <fill>
        <patternFill>
          <bgColor rgb="FF65D7FF"/>
        </patternFill>
      </fill>
    </dxf>
    <dxf>
      <fill>
        <patternFill>
          <bgColor rgb="FFFFFF99"/>
        </patternFill>
      </fill>
    </dxf>
    <dxf>
      <fill>
        <patternFill>
          <bgColor theme="9" tint="0.59996337778862885"/>
        </patternFill>
      </fill>
    </dxf>
    <dxf>
      <fill>
        <patternFill>
          <bgColor theme="5" tint="0.59996337778862885"/>
        </patternFill>
      </fill>
    </dxf>
    <dxf>
      <fill>
        <patternFill>
          <bgColor theme="4" tint="0.39994506668294322"/>
        </patternFill>
      </fill>
    </dxf>
    <dxf>
      <fill>
        <patternFill>
          <bgColor rgb="FFCF9F6F"/>
        </patternFill>
      </fill>
    </dxf>
    <dxf>
      <fill>
        <patternFill>
          <bgColor rgb="FF65D7FF"/>
        </patternFill>
      </fill>
    </dxf>
    <dxf>
      <fill>
        <patternFill>
          <bgColor rgb="FFFFFF99"/>
        </patternFill>
      </fill>
    </dxf>
    <dxf>
      <fill>
        <patternFill>
          <bgColor theme="9" tint="0.59996337778862885"/>
        </patternFill>
      </fill>
    </dxf>
    <dxf>
      <fill>
        <patternFill>
          <bgColor theme="5" tint="0.59996337778862885"/>
        </patternFill>
      </fill>
    </dxf>
    <dxf>
      <fill>
        <patternFill>
          <bgColor theme="4" tint="0.39994506668294322"/>
        </patternFill>
      </fill>
    </dxf>
    <dxf>
      <fill>
        <patternFill>
          <bgColor rgb="FFCF9F6F"/>
        </patternFill>
      </fill>
    </dxf>
    <dxf>
      <fill>
        <patternFill>
          <bgColor rgb="FF65D7FF"/>
        </patternFill>
      </fill>
    </dxf>
    <dxf>
      <fill>
        <patternFill>
          <bgColor rgb="FFFFFF99"/>
        </patternFill>
      </fill>
    </dxf>
    <dxf>
      <fill>
        <patternFill>
          <bgColor theme="9" tint="0.59996337778862885"/>
        </patternFill>
      </fill>
    </dxf>
    <dxf>
      <fill>
        <patternFill>
          <bgColor theme="5" tint="0.59996337778862885"/>
        </patternFill>
      </fill>
    </dxf>
    <dxf>
      <fill>
        <patternFill>
          <bgColor theme="4" tint="0.39994506668294322"/>
        </patternFill>
      </fill>
    </dxf>
    <dxf>
      <fill>
        <patternFill>
          <bgColor rgb="FFCF9F6F"/>
        </patternFill>
      </fill>
    </dxf>
    <dxf>
      <fill>
        <patternFill>
          <bgColor rgb="FF65D7FF"/>
        </patternFill>
      </fill>
    </dxf>
    <dxf>
      <fill>
        <patternFill>
          <bgColor rgb="FFFFFF99"/>
        </patternFill>
      </fill>
    </dxf>
    <dxf>
      <fill>
        <patternFill>
          <bgColor theme="9" tint="0.59996337778862885"/>
        </patternFill>
      </fill>
    </dxf>
    <dxf>
      <fill>
        <patternFill>
          <bgColor theme="5" tint="0.59996337778862885"/>
        </patternFill>
      </fill>
    </dxf>
    <dxf>
      <fill>
        <patternFill>
          <bgColor theme="4" tint="0.39994506668294322"/>
        </patternFill>
      </fill>
    </dxf>
    <dxf>
      <fill>
        <patternFill>
          <bgColor rgb="FFCF9F6F"/>
        </patternFill>
      </fill>
    </dxf>
    <dxf>
      <fill>
        <patternFill>
          <bgColor rgb="FF65D7FF"/>
        </patternFill>
      </fill>
    </dxf>
    <dxf>
      <fill>
        <patternFill>
          <bgColor rgb="FFFFFF99"/>
        </patternFill>
      </fill>
    </dxf>
    <dxf>
      <fill>
        <patternFill>
          <bgColor theme="9" tint="0.59996337778862885"/>
        </patternFill>
      </fill>
    </dxf>
    <dxf>
      <fill>
        <patternFill>
          <bgColor theme="5" tint="0.59996337778862885"/>
        </patternFill>
      </fill>
    </dxf>
    <dxf>
      <fill>
        <patternFill>
          <bgColor theme="4" tint="0.39994506668294322"/>
        </patternFill>
      </fill>
    </dxf>
    <dxf>
      <fill>
        <patternFill>
          <bgColor rgb="FFCF9F6F"/>
        </patternFill>
      </fill>
    </dxf>
    <dxf>
      <fill>
        <patternFill>
          <bgColor rgb="FF65D7FF"/>
        </patternFill>
      </fill>
    </dxf>
    <dxf>
      <fill>
        <patternFill>
          <bgColor rgb="FFFFFF99"/>
        </patternFill>
      </fill>
    </dxf>
    <dxf>
      <fill>
        <patternFill>
          <bgColor theme="9" tint="0.59996337778862885"/>
        </patternFill>
      </fill>
    </dxf>
    <dxf>
      <fill>
        <patternFill>
          <bgColor theme="5" tint="0.59996337778862885"/>
        </patternFill>
      </fill>
    </dxf>
    <dxf>
      <fill>
        <patternFill>
          <bgColor theme="4" tint="0.39994506668294322"/>
        </patternFill>
      </fill>
    </dxf>
    <dxf>
      <fill>
        <patternFill>
          <bgColor rgb="FFCF9F6F"/>
        </patternFill>
      </fill>
    </dxf>
    <dxf>
      <fill>
        <patternFill>
          <bgColor rgb="FF65D7FF"/>
        </patternFill>
      </fill>
    </dxf>
    <dxf>
      <fill>
        <patternFill>
          <bgColor rgb="FFFFFF99"/>
        </patternFill>
      </fill>
    </dxf>
    <dxf>
      <fill>
        <patternFill>
          <bgColor theme="9" tint="0.59996337778862885"/>
        </patternFill>
      </fill>
    </dxf>
    <dxf>
      <fill>
        <patternFill>
          <bgColor theme="5" tint="0.59996337778862885"/>
        </patternFill>
      </fill>
    </dxf>
    <dxf>
      <fill>
        <patternFill>
          <bgColor theme="4" tint="0.39994506668294322"/>
        </patternFill>
      </fill>
    </dxf>
    <dxf>
      <fill>
        <patternFill>
          <bgColor rgb="FFCF9F6F"/>
        </patternFill>
      </fill>
    </dxf>
    <dxf>
      <fill>
        <patternFill>
          <bgColor rgb="FF65D7FF"/>
        </patternFill>
      </fill>
    </dxf>
    <dxf>
      <fill>
        <patternFill>
          <bgColor rgb="FFFFFF99"/>
        </patternFill>
      </fill>
    </dxf>
    <dxf>
      <fill>
        <patternFill>
          <bgColor theme="9" tint="0.59996337778862885"/>
        </patternFill>
      </fill>
    </dxf>
    <dxf>
      <fill>
        <patternFill>
          <bgColor theme="5" tint="0.59996337778862885"/>
        </patternFill>
      </fill>
    </dxf>
    <dxf>
      <fill>
        <patternFill>
          <bgColor theme="4" tint="0.39994506668294322"/>
        </patternFill>
      </fill>
    </dxf>
    <dxf>
      <fill>
        <patternFill>
          <bgColor rgb="FFCF9F6F"/>
        </patternFill>
      </fill>
    </dxf>
    <dxf>
      <fill>
        <patternFill>
          <bgColor rgb="FF65D7FF"/>
        </patternFill>
      </fill>
    </dxf>
    <dxf>
      <fill>
        <patternFill>
          <bgColor rgb="FFFFFF99"/>
        </patternFill>
      </fill>
    </dxf>
    <dxf>
      <fill>
        <patternFill>
          <bgColor theme="9" tint="0.59996337778862885"/>
        </patternFill>
      </fill>
    </dxf>
    <dxf>
      <fill>
        <patternFill>
          <bgColor theme="5" tint="0.59996337778862885"/>
        </patternFill>
      </fill>
    </dxf>
    <dxf>
      <fill>
        <patternFill>
          <bgColor theme="4" tint="0.39994506668294322"/>
        </patternFill>
      </fill>
    </dxf>
    <dxf>
      <fill>
        <patternFill>
          <bgColor rgb="FFCF9F6F"/>
        </patternFill>
      </fill>
    </dxf>
    <dxf>
      <fill>
        <patternFill>
          <bgColor rgb="FF65D7FF"/>
        </patternFill>
      </fill>
    </dxf>
    <dxf>
      <fill>
        <patternFill>
          <bgColor rgb="FFFFFF99"/>
        </patternFill>
      </fill>
    </dxf>
    <dxf>
      <fill>
        <patternFill>
          <bgColor theme="9" tint="0.59996337778862885"/>
        </patternFill>
      </fill>
    </dxf>
    <dxf>
      <fill>
        <patternFill>
          <bgColor theme="5" tint="0.59996337778862885"/>
        </patternFill>
      </fill>
    </dxf>
    <dxf>
      <fill>
        <patternFill>
          <bgColor theme="4" tint="0.39994506668294322"/>
        </patternFill>
      </fill>
    </dxf>
    <dxf>
      <fill>
        <patternFill>
          <bgColor rgb="FFCF9F6F"/>
        </patternFill>
      </fill>
    </dxf>
    <dxf>
      <fill>
        <patternFill>
          <bgColor rgb="FF65D7FF"/>
        </patternFill>
      </fill>
    </dxf>
    <dxf>
      <fill>
        <patternFill>
          <bgColor rgb="FFFFFF99"/>
        </patternFill>
      </fill>
    </dxf>
    <dxf>
      <fill>
        <patternFill>
          <bgColor theme="9" tint="0.59996337778862885"/>
        </patternFill>
      </fill>
    </dxf>
    <dxf>
      <fill>
        <patternFill>
          <bgColor theme="5" tint="0.59996337778862885"/>
        </patternFill>
      </fill>
    </dxf>
    <dxf>
      <fill>
        <patternFill>
          <bgColor theme="4" tint="0.39994506668294322"/>
        </patternFill>
      </fill>
    </dxf>
    <dxf>
      <fill>
        <patternFill>
          <bgColor rgb="FFCF9F6F"/>
        </patternFill>
      </fill>
    </dxf>
    <dxf>
      <fill>
        <patternFill>
          <bgColor rgb="FF65D7FF"/>
        </patternFill>
      </fill>
    </dxf>
    <dxf>
      <fill>
        <patternFill>
          <bgColor rgb="FFFFFF99"/>
        </patternFill>
      </fill>
    </dxf>
    <dxf>
      <fill>
        <patternFill>
          <bgColor theme="9" tint="0.59996337778862885"/>
        </patternFill>
      </fill>
    </dxf>
    <dxf>
      <fill>
        <patternFill>
          <bgColor theme="5" tint="0.59996337778862885"/>
        </patternFill>
      </fill>
    </dxf>
    <dxf>
      <fill>
        <patternFill>
          <bgColor theme="4" tint="0.39994506668294322"/>
        </patternFill>
      </fill>
    </dxf>
    <dxf>
      <fill>
        <patternFill>
          <bgColor rgb="FFCF9F6F"/>
        </patternFill>
      </fill>
    </dxf>
    <dxf>
      <fill>
        <patternFill>
          <bgColor rgb="FF65D7FF"/>
        </patternFill>
      </fill>
    </dxf>
    <dxf>
      <fill>
        <patternFill>
          <bgColor rgb="FFFFFF99"/>
        </patternFill>
      </fill>
    </dxf>
    <dxf>
      <fill>
        <patternFill>
          <bgColor theme="9" tint="0.59996337778862885"/>
        </patternFill>
      </fill>
    </dxf>
    <dxf>
      <fill>
        <patternFill>
          <bgColor theme="5" tint="0.59996337778862885"/>
        </patternFill>
      </fill>
    </dxf>
    <dxf>
      <fill>
        <patternFill>
          <bgColor theme="4" tint="0.39994506668294322"/>
        </patternFill>
      </fill>
    </dxf>
    <dxf>
      <fill>
        <patternFill>
          <bgColor rgb="FFCF9F6F"/>
        </patternFill>
      </fill>
    </dxf>
    <dxf>
      <fill>
        <patternFill>
          <bgColor rgb="FF65D7FF"/>
        </patternFill>
      </fill>
    </dxf>
    <dxf>
      <fill>
        <patternFill>
          <bgColor rgb="FFFFFF99"/>
        </patternFill>
      </fill>
    </dxf>
    <dxf>
      <fill>
        <patternFill>
          <bgColor theme="9" tint="0.59996337778862885"/>
        </patternFill>
      </fill>
    </dxf>
    <dxf>
      <fill>
        <patternFill>
          <bgColor theme="5" tint="0.59996337778862885"/>
        </patternFill>
      </fill>
    </dxf>
    <dxf>
      <fill>
        <patternFill>
          <bgColor theme="4" tint="0.39994506668294322"/>
        </patternFill>
      </fill>
    </dxf>
    <dxf>
      <fill>
        <patternFill>
          <bgColor rgb="FFCF9F6F"/>
        </patternFill>
      </fill>
    </dxf>
    <dxf>
      <fill>
        <patternFill>
          <bgColor rgb="FF65D7FF"/>
        </patternFill>
      </fill>
    </dxf>
    <dxf>
      <fill>
        <patternFill>
          <bgColor rgb="FFFFFF99"/>
        </patternFill>
      </fill>
    </dxf>
    <dxf>
      <fill>
        <patternFill>
          <bgColor theme="9" tint="0.59996337778862885"/>
        </patternFill>
      </fill>
    </dxf>
    <dxf>
      <fill>
        <patternFill>
          <bgColor theme="5" tint="0.59996337778862885"/>
        </patternFill>
      </fill>
    </dxf>
    <dxf>
      <fill>
        <patternFill>
          <bgColor theme="4" tint="0.39994506668294322"/>
        </patternFill>
      </fill>
    </dxf>
    <dxf>
      <fill>
        <patternFill>
          <bgColor rgb="FFCF9F6F"/>
        </patternFill>
      </fill>
    </dxf>
    <dxf>
      <fill>
        <patternFill>
          <bgColor rgb="FF65D7FF"/>
        </patternFill>
      </fill>
    </dxf>
    <dxf>
      <fill>
        <patternFill>
          <bgColor rgb="FFFFFF99"/>
        </patternFill>
      </fill>
    </dxf>
    <dxf>
      <fill>
        <patternFill>
          <bgColor theme="9" tint="0.59996337778862885"/>
        </patternFill>
      </fill>
    </dxf>
    <dxf>
      <fill>
        <patternFill>
          <bgColor theme="5" tint="0.59996337778862885"/>
        </patternFill>
      </fill>
    </dxf>
    <dxf>
      <fill>
        <patternFill>
          <bgColor theme="4" tint="0.39994506668294322"/>
        </patternFill>
      </fill>
    </dxf>
    <dxf>
      <fill>
        <patternFill>
          <bgColor rgb="FFCF9F6F"/>
        </patternFill>
      </fill>
    </dxf>
    <dxf>
      <fill>
        <patternFill>
          <bgColor rgb="FF65D7FF"/>
        </patternFill>
      </fill>
    </dxf>
    <dxf>
      <fill>
        <patternFill>
          <bgColor rgb="FFFFFF99"/>
        </patternFill>
      </fill>
    </dxf>
    <dxf>
      <fill>
        <patternFill>
          <bgColor theme="9" tint="0.59996337778862885"/>
        </patternFill>
      </fill>
    </dxf>
    <dxf>
      <fill>
        <patternFill>
          <bgColor theme="5" tint="0.59996337778862885"/>
        </patternFill>
      </fill>
    </dxf>
    <dxf>
      <fill>
        <patternFill>
          <bgColor theme="4" tint="0.39994506668294322"/>
        </patternFill>
      </fill>
    </dxf>
    <dxf>
      <fill>
        <patternFill>
          <bgColor rgb="FFCF9F6F"/>
        </patternFill>
      </fill>
    </dxf>
    <dxf>
      <fill>
        <patternFill>
          <bgColor rgb="FF65D7FF"/>
        </patternFill>
      </fill>
    </dxf>
    <dxf>
      <fill>
        <patternFill>
          <bgColor rgb="FFFFFF99"/>
        </patternFill>
      </fill>
    </dxf>
    <dxf>
      <fill>
        <patternFill>
          <bgColor theme="9" tint="0.59996337778862885"/>
        </patternFill>
      </fill>
    </dxf>
    <dxf>
      <fill>
        <patternFill>
          <bgColor theme="5" tint="0.59996337778862885"/>
        </patternFill>
      </fill>
    </dxf>
    <dxf>
      <fill>
        <patternFill>
          <bgColor theme="4" tint="0.39994506668294322"/>
        </patternFill>
      </fill>
    </dxf>
    <dxf>
      <fill>
        <patternFill>
          <bgColor rgb="FFCF9F6F"/>
        </patternFill>
      </fill>
    </dxf>
    <dxf>
      <fill>
        <patternFill>
          <bgColor rgb="FF65D7FF"/>
        </patternFill>
      </fill>
    </dxf>
    <dxf>
      <fill>
        <patternFill>
          <bgColor rgb="FFFFFF99"/>
        </patternFill>
      </fill>
    </dxf>
    <dxf>
      <fill>
        <patternFill>
          <bgColor theme="9" tint="0.59996337778862885"/>
        </patternFill>
      </fill>
    </dxf>
    <dxf>
      <fill>
        <patternFill>
          <bgColor theme="5" tint="0.59996337778862885"/>
        </patternFill>
      </fill>
    </dxf>
    <dxf>
      <fill>
        <patternFill>
          <bgColor theme="4" tint="0.39994506668294322"/>
        </patternFill>
      </fill>
    </dxf>
    <dxf>
      <fill>
        <patternFill>
          <bgColor rgb="FFCF9F6F"/>
        </patternFill>
      </fill>
    </dxf>
    <dxf>
      <fill>
        <patternFill>
          <bgColor rgb="FF65D7FF"/>
        </patternFill>
      </fill>
    </dxf>
    <dxf>
      <fill>
        <patternFill>
          <bgColor rgb="FFFFFF99"/>
        </patternFill>
      </fill>
    </dxf>
    <dxf>
      <fill>
        <patternFill>
          <bgColor theme="9" tint="0.59996337778862885"/>
        </patternFill>
      </fill>
    </dxf>
    <dxf>
      <fill>
        <patternFill>
          <bgColor theme="5" tint="0.59996337778862885"/>
        </patternFill>
      </fill>
    </dxf>
    <dxf>
      <fill>
        <patternFill>
          <bgColor theme="4" tint="0.39994506668294322"/>
        </patternFill>
      </fill>
    </dxf>
    <dxf>
      <fill>
        <patternFill>
          <bgColor rgb="FFCF9F6F"/>
        </patternFill>
      </fill>
    </dxf>
    <dxf>
      <fill>
        <patternFill>
          <bgColor rgb="FF65D7FF"/>
        </patternFill>
      </fill>
    </dxf>
    <dxf>
      <fill>
        <patternFill>
          <bgColor rgb="FFFFFF99"/>
        </patternFill>
      </fill>
    </dxf>
    <dxf>
      <fill>
        <patternFill>
          <bgColor theme="9" tint="0.59996337778862885"/>
        </patternFill>
      </fill>
    </dxf>
    <dxf>
      <fill>
        <patternFill>
          <bgColor theme="5" tint="0.59996337778862885"/>
        </patternFill>
      </fill>
    </dxf>
    <dxf>
      <fill>
        <patternFill>
          <bgColor theme="4" tint="0.39994506668294322"/>
        </patternFill>
      </fill>
    </dxf>
    <dxf>
      <fill>
        <patternFill>
          <bgColor rgb="FFCF9F6F"/>
        </patternFill>
      </fill>
    </dxf>
    <dxf>
      <fill>
        <patternFill>
          <bgColor rgb="FF65D7FF"/>
        </patternFill>
      </fill>
    </dxf>
    <dxf>
      <fill>
        <patternFill>
          <bgColor rgb="FFFFFF99"/>
        </patternFill>
      </fill>
    </dxf>
    <dxf>
      <fill>
        <patternFill>
          <bgColor theme="9" tint="0.59996337778862885"/>
        </patternFill>
      </fill>
    </dxf>
    <dxf>
      <fill>
        <patternFill>
          <bgColor theme="5" tint="0.59996337778862885"/>
        </patternFill>
      </fill>
    </dxf>
    <dxf>
      <fill>
        <patternFill>
          <bgColor theme="4" tint="0.39994506668294322"/>
        </patternFill>
      </fill>
    </dxf>
    <dxf>
      <fill>
        <patternFill>
          <bgColor rgb="FFCF9F6F"/>
        </patternFill>
      </fill>
    </dxf>
    <dxf>
      <fill>
        <patternFill>
          <bgColor rgb="FF65D7FF"/>
        </patternFill>
      </fill>
    </dxf>
    <dxf>
      <fill>
        <patternFill>
          <bgColor rgb="FFFFFF99"/>
        </patternFill>
      </fill>
    </dxf>
    <dxf>
      <fill>
        <patternFill>
          <bgColor theme="9" tint="0.59996337778862885"/>
        </patternFill>
      </fill>
    </dxf>
    <dxf>
      <fill>
        <patternFill>
          <bgColor theme="5" tint="0.59996337778862885"/>
        </patternFill>
      </fill>
    </dxf>
    <dxf>
      <fill>
        <patternFill>
          <bgColor theme="4" tint="0.39994506668294322"/>
        </patternFill>
      </fill>
    </dxf>
    <dxf>
      <fill>
        <patternFill>
          <bgColor rgb="FFCF9F6F"/>
        </patternFill>
      </fill>
    </dxf>
    <dxf>
      <fill>
        <patternFill>
          <bgColor rgb="FF65D7FF"/>
        </patternFill>
      </fill>
    </dxf>
    <dxf>
      <fill>
        <patternFill>
          <bgColor rgb="FFFFFF99"/>
        </patternFill>
      </fill>
    </dxf>
    <dxf>
      <fill>
        <patternFill>
          <bgColor theme="9" tint="0.59996337778862885"/>
        </patternFill>
      </fill>
    </dxf>
    <dxf>
      <fill>
        <patternFill>
          <bgColor theme="5" tint="0.59996337778862885"/>
        </patternFill>
      </fill>
    </dxf>
    <dxf>
      <fill>
        <patternFill>
          <bgColor theme="4" tint="0.39994506668294322"/>
        </patternFill>
      </fill>
    </dxf>
    <dxf>
      <fill>
        <patternFill>
          <bgColor rgb="FFCF9F6F"/>
        </patternFill>
      </fill>
    </dxf>
    <dxf>
      <fill>
        <patternFill>
          <bgColor rgb="FF65D7FF"/>
        </patternFill>
      </fill>
    </dxf>
    <dxf>
      <fill>
        <patternFill>
          <bgColor rgb="FFFFFF99"/>
        </patternFill>
      </fill>
    </dxf>
    <dxf>
      <fill>
        <patternFill>
          <bgColor theme="9" tint="0.59996337778862885"/>
        </patternFill>
      </fill>
    </dxf>
    <dxf>
      <fill>
        <patternFill>
          <bgColor theme="5" tint="0.59996337778862885"/>
        </patternFill>
      </fill>
    </dxf>
    <dxf>
      <fill>
        <patternFill>
          <bgColor theme="4" tint="0.39994506668294322"/>
        </patternFill>
      </fill>
    </dxf>
    <dxf>
      <fill>
        <patternFill>
          <bgColor rgb="FFCF9F6F"/>
        </patternFill>
      </fill>
    </dxf>
    <dxf>
      <fill>
        <patternFill>
          <bgColor rgb="FF65D7FF"/>
        </patternFill>
      </fill>
    </dxf>
    <dxf>
      <fill>
        <patternFill>
          <bgColor rgb="FFFFFF99"/>
        </patternFill>
      </fill>
    </dxf>
    <dxf>
      <fill>
        <patternFill>
          <bgColor theme="9" tint="0.59996337778862885"/>
        </patternFill>
      </fill>
    </dxf>
    <dxf>
      <fill>
        <patternFill>
          <bgColor theme="5" tint="0.59996337778862885"/>
        </patternFill>
      </fill>
    </dxf>
    <dxf>
      <fill>
        <patternFill>
          <bgColor theme="4" tint="0.39994506668294322"/>
        </patternFill>
      </fill>
    </dxf>
    <dxf>
      <fill>
        <patternFill>
          <bgColor rgb="FFCF9F6F"/>
        </patternFill>
      </fill>
    </dxf>
    <dxf>
      <fill>
        <patternFill>
          <bgColor rgb="FF65D7FF"/>
        </patternFill>
      </fill>
    </dxf>
    <dxf>
      <fill>
        <patternFill>
          <bgColor rgb="FFFFFF99"/>
        </patternFill>
      </fill>
    </dxf>
    <dxf>
      <fill>
        <patternFill>
          <bgColor theme="9" tint="0.59996337778862885"/>
        </patternFill>
      </fill>
    </dxf>
    <dxf>
      <fill>
        <patternFill>
          <bgColor theme="5" tint="0.59996337778862885"/>
        </patternFill>
      </fill>
    </dxf>
    <dxf>
      <fill>
        <patternFill>
          <bgColor theme="4" tint="0.39994506668294322"/>
        </patternFill>
      </fill>
    </dxf>
    <dxf>
      <fill>
        <patternFill>
          <bgColor rgb="FFCF9F6F"/>
        </patternFill>
      </fill>
    </dxf>
    <dxf>
      <fill>
        <patternFill>
          <bgColor rgb="FF65D7FF"/>
        </patternFill>
      </fill>
    </dxf>
    <dxf>
      <fill>
        <patternFill>
          <bgColor rgb="FFFFFF99"/>
        </patternFill>
      </fill>
    </dxf>
    <dxf>
      <fill>
        <patternFill>
          <bgColor theme="9" tint="0.59996337778862885"/>
        </patternFill>
      </fill>
    </dxf>
    <dxf>
      <fill>
        <patternFill>
          <bgColor theme="5" tint="0.59996337778862885"/>
        </patternFill>
      </fill>
    </dxf>
    <dxf>
      <fill>
        <patternFill>
          <bgColor theme="4" tint="0.39994506668294322"/>
        </patternFill>
      </fill>
    </dxf>
    <dxf>
      <fill>
        <patternFill>
          <bgColor rgb="FFCF9F6F"/>
        </patternFill>
      </fill>
    </dxf>
    <dxf>
      <fill>
        <patternFill>
          <bgColor rgb="FF65D7FF"/>
        </patternFill>
      </fill>
    </dxf>
    <dxf>
      <fill>
        <patternFill>
          <bgColor rgb="FFFFFF99"/>
        </patternFill>
      </fill>
    </dxf>
    <dxf>
      <fill>
        <patternFill>
          <bgColor theme="9" tint="0.59996337778862885"/>
        </patternFill>
      </fill>
    </dxf>
    <dxf>
      <fill>
        <patternFill>
          <bgColor theme="5" tint="0.59996337778862885"/>
        </patternFill>
      </fill>
    </dxf>
    <dxf>
      <fill>
        <patternFill>
          <bgColor theme="4" tint="0.39994506668294322"/>
        </patternFill>
      </fill>
    </dxf>
    <dxf>
      <fill>
        <patternFill>
          <bgColor rgb="FFCF9F6F"/>
        </patternFill>
      </fill>
    </dxf>
    <dxf>
      <fill>
        <patternFill>
          <bgColor rgb="FF65D7FF"/>
        </patternFill>
      </fill>
    </dxf>
    <dxf>
      <fill>
        <patternFill>
          <bgColor rgb="FFFFFF99"/>
        </patternFill>
      </fill>
    </dxf>
    <dxf>
      <fill>
        <patternFill>
          <bgColor theme="9" tint="0.59996337778862885"/>
        </patternFill>
      </fill>
    </dxf>
    <dxf>
      <fill>
        <patternFill>
          <bgColor theme="5" tint="0.59996337778862885"/>
        </patternFill>
      </fill>
    </dxf>
    <dxf>
      <fill>
        <patternFill>
          <bgColor theme="4" tint="0.39994506668294322"/>
        </patternFill>
      </fill>
    </dxf>
    <dxf>
      <fill>
        <patternFill>
          <bgColor rgb="FFCF9F6F"/>
        </patternFill>
      </fill>
    </dxf>
    <dxf>
      <fill>
        <patternFill>
          <bgColor rgb="FF65D7FF"/>
        </patternFill>
      </fill>
    </dxf>
    <dxf>
      <fill>
        <patternFill>
          <bgColor rgb="FFFFFF99"/>
        </patternFill>
      </fill>
    </dxf>
    <dxf>
      <fill>
        <patternFill>
          <bgColor theme="9" tint="0.59996337778862885"/>
        </patternFill>
      </fill>
    </dxf>
    <dxf>
      <fill>
        <patternFill>
          <bgColor theme="5" tint="0.59996337778862885"/>
        </patternFill>
      </fill>
    </dxf>
    <dxf>
      <fill>
        <patternFill>
          <bgColor theme="4" tint="0.39994506668294322"/>
        </patternFill>
      </fill>
    </dxf>
    <dxf>
      <fill>
        <patternFill>
          <bgColor rgb="FFCF9F6F"/>
        </patternFill>
      </fill>
    </dxf>
    <dxf>
      <fill>
        <patternFill>
          <bgColor rgb="FF65D7FF"/>
        </patternFill>
      </fill>
    </dxf>
    <dxf>
      <fill>
        <patternFill>
          <bgColor rgb="FFFFFF99"/>
        </patternFill>
      </fill>
    </dxf>
    <dxf>
      <fill>
        <patternFill>
          <bgColor theme="9" tint="0.59996337778862885"/>
        </patternFill>
      </fill>
    </dxf>
    <dxf>
      <fill>
        <patternFill>
          <bgColor theme="5" tint="0.59996337778862885"/>
        </patternFill>
      </fill>
    </dxf>
    <dxf>
      <fill>
        <patternFill>
          <bgColor theme="4" tint="0.39994506668294322"/>
        </patternFill>
      </fill>
    </dxf>
    <dxf>
      <fill>
        <patternFill>
          <bgColor rgb="FFCF9F6F"/>
        </patternFill>
      </fill>
    </dxf>
    <dxf>
      <fill>
        <patternFill>
          <bgColor rgb="FF65D7FF"/>
        </patternFill>
      </fill>
    </dxf>
    <dxf>
      <fill>
        <patternFill>
          <bgColor rgb="FFFFFF99"/>
        </patternFill>
      </fill>
    </dxf>
    <dxf>
      <fill>
        <patternFill>
          <bgColor theme="9" tint="0.59996337778862885"/>
        </patternFill>
      </fill>
    </dxf>
    <dxf>
      <fill>
        <patternFill>
          <bgColor theme="5" tint="0.59996337778862885"/>
        </patternFill>
      </fill>
    </dxf>
    <dxf>
      <fill>
        <patternFill>
          <bgColor theme="4" tint="0.39994506668294322"/>
        </patternFill>
      </fill>
    </dxf>
    <dxf>
      <fill>
        <patternFill>
          <bgColor rgb="FFCF9F6F"/>
        </patternFill>
      </fill>
    </dxf>
    <dxf>
      <fill>
        <patternFill>
          <bgColor rgb="FF65D7FF"/>
        </patternFill>
      </fill>
    </dxf>
    <dxf>
      <fill>
        <patternFill>
          <bgColor rgb="FFFFFF99"/>
        </patternFill>
      </fill>
    </dxf>
    <dxf>
      <fill>
        <patternFill>
          <bgColor theme="9" tint="0.59996337778862885"/>
        </patternFill>
      </fill>
    </dxf>
    <dxf>
      <fill>
        <patternFill>
          <bgColor theme="5" tint="0.59996337778862885"/>
        </patternFill>
      </fill>
    </dxf>
    <dxf>
      <fill>
        <patternFill>
          <bgColor theme="4" tint="0.39994506668294322"/>
        </patternFill>
      </fill>
    </dxf>
    <dxf>
      <fill>
        <patternFill>
          <bgColor rgb="FFCF9F6F"/>
        </patternFill>
      </fill>
    </dxf>
    <dxf>
      <fill>
        <patternFill>
          <bgColor rgb="FF65D7FF"/>
        </patternFill>
      </fill>
    </dxf>
    <dxf>
      <fill>
        <patternFill>
          <bgColor rgb="FFFFFF99"/>
        </patternFill>
      </fill>
    </dxf>
    <dxf>
      <fill>
        <patternFill>
          <bgColor theme="9" tint="0.59996337778862885"/>
        </patternFill>
      </fill>
    </dxf>
    <dxf>
      <fill>
        <patternFill>
          <bgColor theme="5" tint="0.59996337778862885"/>
        </patternFill>
      </fill>
    </dxf>
    <dxf>
      <fill>
        <patternFill>
          <bgColor theme="4" tint="0.39994506668294322"/>
        </patternFill>
      </fill>
    </dxf>
    <dxf>
      <fill>
        <patternFill>
          <bgColor rgb="FFCF9F6F"/>
        </patternFill>
      </fill>
    </dxf>
    <dxf>
      <fill>
        <patternFill>
          <bgColor rgb="FF65D7FF"/>
        </patternFill>
      </fill>
    </dxf>
    <dxf>
      <fill>
        <patternFill>
          <bgColor rgb="FFFFFF99"/>
        </patternFill>
      </fill>
    </dxf>
    <dxf>
      <fill>
        <patternFill>
          <bgColor theme="9" tint="0.59996337778862885"/>
        </patternFill>
      </fill>
    </dxf>
    <dxf>
      <fill>
        <patternFill>
          <bgColor theme="5" tint="0.59996337778862885"/>
        </patternFill>
      </fill>
    </dxf>
    <dxf>
      <fill>
        <patternFill>
          <bgColor theme="4" tint="0.39994506668294322"/>
        </patternFill>
      </fill>
    </dxf>
    <dxf>
      <fill>
        <patternFill>
          <bgColor rgb="FFCF9F6F"/>
        </patternFill>
      </fill>
    </dxf>
    <dxf>
      <fill>
        <patternFill>
          <bgColor rgb="FF65D7FF"/>
        </patternFill>
      </fill>
    </dxf>
    <dxf>
      <fill>
        <patternFill>
          <bgColor rgb="FFFFFF99"/>
        </patternFill>
      </fill>
    </dxf>
    <dxf>
      <fill>
        <patternFill>
          <bgColor theme="9" tint="0.59996337778862885"/>
        </patternFill>
      </fill>
    </dxf>
    <dxf>
      <fill>
        <patternFill>
          <bgColor theme="5" tint="0.59996337778862885"/>
        </patternFill>
      </fill>
    </dxf>
    <dxf>
      <fill>
        <patternFill>
          <bgColor theme="4" tint="0.39994506668294322"/>
        </patternFill>
      </fill>
    </dxf>
    <dxf>
      <fill>
        <patternFill>
          <bgColor rgb="FFCF9F6F"/>
        </patternFill>
      </fill>
    </dxf>
    <dxf>
      <fill>
        <patternFill>
          <bgColor rgb="FF65D7FF"/>
        </patternFill>
      </fill>
    </dxf>
    <dxf>
      <fill>
        <patternFill>
          <bgColor rgb="FFFFFF99"/>
        </patternFill>
      </fill>
    </dxf>
    <dxf>
      <fill>
        <patternFill>
          <bgColor theme="9" tint="0.59996337778862885"/>
        </patternFill>
      </fill>
    </dxf>
    <dxf>
      <fill>
        <patternFill>
          <bgColor theme="5" tint="0.59996337778862885"/>
        </patternFill>
      </fill>
    </dxf>
    <dxf>
      <fill>
        <patternFill>
          <bgColor theme="4" tint="0.39994506668294322"/>
        </patternFill>
      </fill>
    </dxf>
    <dxf>
      <fill>
        <patternFill>
          <bgColor rgb="FFCF9F6F"/>
        </patternFill>
      </fill>
    </dxf>
    <dxf>
      <fill>
        <patternFill>
          <bgColor rgb="FF65D7FF"/>
        </patternFill>
      </fill>
    </dxf>
    <dxf>
      <fill>
        <patternFill>
          <bgColor rgb="FFFFFF99"/>
        </patternFill>
      </fill>
    </dxf>
    <dxf>
      <fill>
        <patternFill>
          <bgColor theme="9" tint="0.59996337778862885"/>
        </patternFill>
      </fill>
    </dxf>
    <dxf>
      <fill>
        <patternFill>
          <bgColor theme="5" tint="0.59996337778862885"/>
        </patternFill>
      </fill>
    </dxf>
    <dxf>
      <fill>
        <patternFill>
          <bgColor theme="4" tint="0.39994506668294322"/>
        </patternFill>
      </fill>
    </dxf>
    <dxf>
      <fill>
        <patternFill>
          <bgColor rgb="FFCF9F6F"/>
        </patternFill>
      </fill>
    </dxf>
    <dxf>
      <fill>
        <patternFill>
          <bgColor rgb="FF65D7FF"/>
        </patternFill>
      </fill>
    </dxf>
    <dxf>
      <fill>
        <patternFill>
          <bgColor rgb="FFFFFF99"/>
        </patternFill>
      </fill>
    </dxf>
    <dxf>
      <fill>
        <patternFill>
          <bgColor theme="9" tint="0.59996337778862885"/>
        </patternFill>
      </fill>
    </dxf>
    <dxf>
      <fill>
        <patternFill>
          <bgColor theme="5" tint="0.59996337778862885"/>
        </patternFill>
      </fill>
    </dxf>
    <dxf>
      <fill>
        <patternFill>
          <bgColor theme="4" tint="0.39994506668294322"/>
        </patternFill>
      </fill>
    </dxf>
    <dxf>
      <fill>
        <patternFill>
          <bgColor rgb="FFCF9F6F"/>
        </patternFill>
      </fill>
    </dxf>
    <dxf>
      <fill>
        <patternFill>
          <bgColor rgb="FF65D7FF"/>
        </patternFill>
      </fill>
    </dxf>
    <dxf>
      <fill>
        <patternFill>
          <bgColor rgb="FFFFFF99"/>
        </patternFill>
      </fill>
    </dxf>
    <dxf>
      <fill>
        <patternFill>
          <bgColor theme="9" tint="0.59996337778862885"/>
        </patternFill>
      </fill>
    </dxf>
    <dxf>
      <fill>
        <patternFill>
          <bgColor theme="5" tint="0.59996337778862885"/>
        </patternFill>
      </fill>
    </dxf>
    <dxf>
      <fill>
        <patternFill>
          <bgColor theme="4" tint="0.39994506668294322"/>
        </patternFill>
      </fill>
    </dxf>
    <dxf>
      <fill>
        <patternFill>
          <bgColor rgb="FFCF9F6F"/>
        </patternFill>
      </fill>
    </dxf>
    <dxf>
      <fill>
        <patternFill>
          <bgColor rgb="FF65D7FF"/>
        </patternFill>
      </fill>
    </dxf>
    <dxf>
      <fill>
        <patternFill>
          <bgColor rgb="FFFFFF99"/>
        </patternFill>
      </fill>
    </dxf>
    <dxf>
      <fill>
        <patternFill>
          <bgColor theme="9" tint="0.59996337778862885"/>
        </patternFill>
      </fill>
    </dxf>
    <dxf>
      <fill>
        <patternFill>
          <bgColor theme="5" tint="0.59996337778862885"/>
        </patternFill>
      </fill>
    </dxf>
    <dxf>
      <fill>
        <patternFill>
          <bgColor theme="4" tint="0.39994506668294322"/>
        </patternFill>
      </fill>
    </dxf>
    <dxf>
      <fill>
        <patternFill>
          <bgColor rgb="FFCF9F6F"/>
        </patternFill>
      </fill>
    </dxf>
    <dxf>
      <fill>
        <patternFill>
          <bgColor rgb="FF65D7FF"/>
        </patternFill>
      </fill>
    </dxf>
    <dxf>
      <fill>
        <patternFill>
          <bgColor rgb="FFFFFF99"/>
        </patternFill>
      </fill>
    </dxf>
    <dxf>
      <fill>
        <patternFill>
          <bgColor theme="9" tint="0.59996337778862885"/>
        </patternFill>
      </fill>
    </dxf>
    <dxf>
      <fill>
        <patternFill>
          <bgColor theme="5" tint="0.59996337778862885"/>
        </patternFill>
      </fill>
    </dxf>
    <dxf>
      <fill>
        <patternFill>
          <bgColor theme="4" tint="0.39994506668294322"/>
        </patternFill>
      </fill>
    </dxf>
    <dxf>
      <fill>
        <patternFill>
          <bgColor rgb="FFCF9F6F"/>
        </patternFill>
      </fill>
    </dxf>
    <dxf>
      <fill>
        <patternFill>
          <bgColor rgb="FF65D7FF"/>
        </patternFill>
      </fill>
    </dxf>
    <dxf>
      <fill>
        <patternFill>
          <bgColor rgb="FFFFFF99"/>
        </patternFill>
      </fill>
    </dxf>
    <dxf>
      <fill>
        <patternFill>
          <bgColor theme="9" tint="0.59996337778862885"/>
        </patternFill>
      </fill>
    </dxf>
    <dxf>
      <fill>
        <patternFill>
          <bgColor theme="5" tint="0.59996337778862885"/>
        </patternFill>
      </fill>
    </dxf>
    <dxf>
      <fill>
        <patternFill>
          <bgColor theme="4" tint="0.39994506668294322"/>
        </patternFill>
      </fill>
    </dxf>
    <dxf>
      <fill>
        <patternFill>
          <bgColor rgb="FFCF9F6F"/>
        </patternFill>
      </fill>
    </dxf>
    <dxf>
      <fill>
        <patternFill>
          <bgColor rgb="FF65D7FF"/>
        </patternFill>
      </fill>
    </dxf>
    <dxf>
      <fill>
        <patternFill>
          <bgColor rgb="FFFFFF99"/>
        </patternFill>
      </fill>
    </dxf>
    <dxf>
      <fill>
        <patternFill>
          <bgColor theme="9" tint="0.59996337778862885"/>
        </patternFill>
      </fill>
    </dxf>
    <dxf>
      <fill>
        <patternFill>
          <bgColor theme="5" tint="0.59996337778862885"/>
        </patternFill>
      </fill>
    </dxf>
    <dxf>
      <fill>
        <patternFill>
          <bgColor theme="4" tint="0.39994506668294322"/>
        </patternFill>
      </fill>
    </dxf>
    <dxf>
      <fill>
        <patternFill>
          <bgColor rgb="FFCF9F6F"/>
        </patternFill>
      </fill>
    </dxf>
    <dxf>
      <fill>
        <patternFill>
          <bgColor rgb="FF65D7FF"/>
        </patternFill>
      </fill>
    </dxf>
    <dxf>
      <fill>
        <patternFill>
          <bgColor rgb="FFFFFF99"/>
        </patternFill>
      </fill>
    </dxf>
    <dxf>
      <fill>
        <patternFill>
          <bgColor theme="9" tint="0.59996337778862885"/>
        </patternFill>
      </fill>
    </dxf>
    <dxf>
      <fill>
        <patternFill>
          <bgColor theme="5" tint="0.59996337778862885"/>
        </patternFill>
      </fill>
    </dxf>
    <dxf>
      <fill>
        <patternFill>
          <bgColor theme="4" tint="0.39994506668294322"/>
        </patternFill>
      </fill>
    </dxf>
    <dxf>
      <fill>
        <patternFill>
          <bgColor rgb="FFCF9F6F"/>
        </patternFill>
      </fill>
    </dxf>
    <dxf>
      <fill>
        <patternFill>
          <bgColor rgb="FF65D7FF"/>
        </patternFill>
      </fill>
    </dxf>
    <dxf>
      <fill>
        <patternFill>
          <bgColor rgb="FFFFFF99"/>
        </patternFill>
      </fill>
    </dxf>
    <dxf>
      <fill>
        <patternFill>
          <bgColor theme="9" tint="0.59996337778862885"/>
        </patternFill>
      </fill>
    </dxf>
    <dxf>
      <fill>
        <patternFill>
          <bgColor theme="5" tint="0.59996337778862885"/>
        </patternFill>
      </fill>
    </dxf>
    <dxf>
      <fill>
        <patternFill>
          <bgColor theme="4" tint="0.39994506668294322"/>
        </patternFill>
      </fill>
    </dxf>
    <dxf>
      <fill>
        <patternFill>
          <bgColor rgb="FFCF9F6F"/>
        </patternFill>
      </fill>
    </dxf>
    <dxf>
      <fill>
        <patternFill>
          <bgColor rgb="FF65D7FF"/>
        </patternFill>
      </fill>
    </dxf>
    <dxf>
      <fill>
        <patternFill>
          <bgColor rgb="FFFFFF99"/>
        </patternFill>
      </fill>
    </dxf>
    <dxf>
      <fill>
        <patternFill>
          <bgColor theme="9" tint="0.59996337778862885"/>
        </patternFill>
      </fill>
    </dxf>
    <dxf>
      <fill>
        <patternFill>
          <bgColor theme="5" tint="0.59996337778862885"/>
        </patternFill>
      </fill>
    </dxf>
    <dxf>
      <fill>
        <patternFill>
          <bgColor theme="4" tint="0.39994506668294322"/>
        </patternFill>
      </fill>
    </dxf>
    <dxf>
      <fill>
        <patternFill>
          <bgColor rgb="FFCF9F6F"/>
        </patternFill>
      </fill>
    </dxf>
    <dxf>
      <fill>
        <patternFill>
          <bgColor rgb="FF65D7FF"/>
        </patternFill>
      </fill>
    </dxf>
    <dxf>
      <fill>
        <patternFill>
          <bgColor rgb="FFFFFF99"/>
        </patternFill>
      </fill>
    </dxf>
    <dxf>
      <fill>
        <patternFill>
          <bgColor theme="9" tint="0.59996337778862885"/>
        </patternFill>
      </fill>
    </dxf>
    <dxf>
      <fill>
        <patternFill>
          <bgColor theme="5" tint="0.59996337778862885"/>
        </patternFill>
      </fill>
    </dxf>
    <dxf>
      <fill>
        <patternFill>
          <bgColor theme="4" tint="0.39994506668294322"/>
        </patternFill>
      </fill>
    </dxf>
    <dxf>
      <fill>
        <patternFill>
          <bgColor rgb="FFCF9F6F"/>
        </patternFill>
      </fill>
    </dxf>
    <dxf>
      <fill>
        <patternFill>
          <bgColor rgb="FF65D7FF"/>
        </patternFill>
      </fill>
    </dxf>
    <dxf>
      <fill>
        <patternFill>
          <bgColor rgb="FFFFFF99"/>
        </patternFill>
      </fill>
    </dxf>
    <dxf>
      <fill>
        <patternFill>
          <bgColor theme="9" tint="0.59996337778862885"/>
        </patternFill>
      </fill>
    </dxf>
    <dxf>
      <fill>
        <patternFill>
          <bgColor theme="5" tint="0.59996337778862885"/>
        </patternFill>
      </fill>
    </dxf>
    <dxf>
      <fill>
        <patternFill>
          <bgColor theme="4" tint="0.39994506668294322"/>
        </patternFill>
      </fill>
    </dxf>
    <dxf>
      <fill>
        <patternFill>
          <bgColor rgb="FFCF9F6F"/>
        </patternFill>
      </fill>
    </dxf>
    <dxf>
      <fill>
        <patternFill>
          <bgColor rgb="FF65D7FF"/>
        </patternFill>
      </fill>
    </dxf>
    <dxf>
      <fill>
        <patternFill>
          <bgColor rgb="FFFFFF99"/>
        </patternFill>
      </fill>
    </dxf>
    <dxf>
      <fill>
        <patternFill>
          <bgColor theme="9" tint="0.59996337778862885"/>
        </patternFill>
      </fill>
    </dxf>
    <dxf>
      <fill>
        <patternFill>
          <bgColor theme="5" tint="0.59996337778862885"/>
        </patternFill>
      </fill>
    </dxf>
    <dxf>
      <fill>
        <patternFill>
          <bgColor theme="4" tint="0.39994506668294322"/>
        </patternFill>
      </fill>
    </dxf>
    <dxf>
      <fill>
        <patternFill>
          <bgColor rgb="FFCF9F6F"/>
        </patternFill>
      </fill>
    </dxf>
    <dxf>
      <fill>
        <patternFill>
          <bgColor rgb="FF65D7FF"/>
        </patternFill>
      </fill>
    </dxf>
    <dxf>
      <fill>
        <patternFill>
          <bgColor rgb="FFFFFF99"/>
        </patternFill>
      </fill>
    </dxf>
    <dxf>
      <fill>
        <patternFill>
          <bgColor theme="9" tint="0.59996337778862885"/>
        </patternFill>
      </fill>
    </dxf>
    <dxf>
      <fill>
        <patternFill>
          <bgColor theme="5" tint="0.59996337778862885"/>
        </patternFill>
      </fill>
    </dxf>
    <dxf>
      <fill>
        <patternFill>
          <bgColor theme="4" tint="0.39994506668294322"/>
        </patternFill>
      </fill>
    </dxf>
    <dxf>
      <fill>
        <patternFill>
          <bgColor rgb="FFCF9F6F"/>
        </patternFill>
      </fill>
    </dxf>
    <dxf>
      <fill>
        <patternFill>
          <bgColor rgb="FF65D7FF"/>
        </patternFill>
      </fill>
    </dxf>
    <dxf>
      <fill>
        <patternFill>
          <bgColor rgb="FFFFFF99"/>
        </patternFill>
      </fill>
    </dxf>
    <dxf>
      <fill>
        <patternFill>
          <bgColor theme="9" tint="0.59996337778862885"/>
        </patternFill>
      </fill>
    </dxf>
    <dxf>
      <fill>
        <patternFill>
          <bgColor theme="5" tint="0.59996337778862885"/>
        </patternFill>
      </fill>
    </dxf>
    <dxf>
      <fill>
        <patternFill>
          <bgColor theme="4" tint="0.39994506668294322"/>
        </patternFill>
      </fill>
    </dxf>
    <dxf>
      <fill>
        <patternFill>
          <bgColor rgb="FFCF9F6F"/>
        </patternFill>
      </fill>
    </dxf>
    <dxf>
      <fill>
        <patternFill>
          <bgColor rgb="FF65D7FF"/>
        </patternFill>
      </fill>
    </dxf>
    <dxf>
      <fill>
        <patternFill>
          <bgColor rgb="FFFFFF99"/>
        </patternFill>
      </fill>
    </dxf>
    <dxf>
      <fill>
        <patternFill>
          <bgColor theme="9" tint="0.59996337778862885"/>
        </patternFill>
      </fill>
    </dxf>
    <dxf>
      <fill>
        <patternFill>
          <bgColor theme="5" tint="0.59996337778862885"/>
        </patternFill>
      </fill>
    </dxf>
    <dxf>
      <fill>
        <patternFill>
          <bgColor theme="4" tint="0.39994506668294322"/>
        </patternFill>
      </fill>
    </dxf>
    <dxf>
      <fill>
        <patternFill>
          <bgColor rgb="FFCF9F6F"/>
        </patternFill>
      </fill>
    </dxf>
    <dxf>
      <fill>
        <patternFill>
          <bgColor rgb="FF65D7FF"/>
        </patternFill>
      </fill>
    </dxf>
    <dxf>
      <fill>
        <patternFill>
          <bgColor rgb="FFFFFF99"/>
        </patternFill>
      </fill>
    </dxf>
    <dxf>
      <fill>
        <patternFill>
          <bgColor theme="9" tint="0.59996337778862885"/>
        </patternFill>
      </fill>
    </dxf>
    <dxf>
      <fill>
        <patternFill>
          <bgColor theme="5" tint="0.59996337778862885"/>
        </patternFill>
      </fill>
    </dxf>
    <dxf>
      <fill>
        <patternFill>
          <bgColor theme="4" tint="0.39994506668294322"/>
        </patternFill>
      </fill>
    </dxf>
    <dxf>
      <fill>
        <patternFill>
          <bgColor rgb="FFCF9F6F"/>
        </patternFill>
      </fill>
    </dxf>
    <dxf>
      <fill>
        <patternFill>
          <bgColor rgb="FF65D7FF"/>
        </patternFill>
      </fill>
    </dxf>
    <dxf>
      <fill>
        <patternFill>
          <bgColor rgb="FFFFFF99"/>
        </patternFill>
      </fill>
    </dxf>
    <dxf>
      <fill>
        <patternFill>
          <bgColor theme="9" tint="0.59996337778862885"/>
        </patternFill>
      </fill>
    </dxf>
    <dxf>
      <fill>
        <patternFill>
          <bgColor theme="5" tint="0.59996337778862885"/>
        </patternFill>
      </fill>
    </dxf>
    <dxf>
      <fill>
        <patternFill>
          <bgColor theme="4" tint="0.39994506668294322"/>
        </patternFill>
      </fill>
    </dxf>
    <dxf>
      <fill>
        <patternFill>
          <bgColor rgb="FFCF9F6F"/>
        </patternFill>
      </fill>
    </dxf>
    <dxf>
      <fill>
        <patternFill>
          <bgColor rgb="FF65D7FF"/>
        </patternFill>
      </fill>
    </dxf>
    <dxf>
      <fill>
        <patternFill>
          <bgColor rgb="FFFFFF99"/>
        </patternFill>
      </fill>
    </dxf>
    <dxf>
      <fill>
        <patternFill>
          <bgColor theme="9" tint="0.59996337778862885"/>
        </patternFill>
      </fill>
    </dxf>
    <dxf>
      <fill>
        <patternFill>
          <bgColor theme="5" tint="0.59996337778862885"/>
        </patternFill>
      </fill>
    </dxf>
    <dxf>
      <fill>
        <patternFill>
          <bgColor theme="4" tint="0.39994506668294322"/>
        </patternFill>
      </fill>
    </dxf>
    <dxf>
      <fill>
        <patternFill>
          <bgColor rgb="FFCF9F6F"/>
        </patternFill>
      </fill>
    </dxf>
    <dxf>
      <fill>
        <patternFill>
          <bgColor rgb="FF65D7FF"/>
        </patternFill>
      </fill>
    </dxf>
    <dxf>
      <fill>
        <patternFill>
          <bgColor rgb="FFFFFF99"/>
        </patternFill>
      </fill>
    </dxf>
    <dxf>
      <fill>
        <patternFill>
          <bgColor theme="9" tint="0.59996337778862885"/>
        </patternFill>
      </fill>
    </dxf>
    <dxf>
      <fill>
        <patternFill>
          <bgColor theme="5" tint="0.59996337778862885"/>
        </patternFill>
      </fill>
    </dxf>
    <dxf>
      <fill>
        <patternFill>
          <bgColor theme="4" tint="0.39994506668294322"/>
        </patternFill>
      </fill>
    </dxf>
    <dxf>
      <fill>
        <patternFill>
          <bgColor rgb="FFCF9F6F"/>
        </patternFill>
      </fill>
    </dxf>
    <dxf>
      <fill>
        <patternFill>
          <bgColor rgb="FF65D7FF"/>
        </patternFill>
      </fill>
    </dxf>
    <dxf>
      <fill>
        <patternFill>
          <bgColor rgb="FFFFFF99"/>
        </patternFill>
      </fill>
    </dxf>
    <dxf>
      <fill>
        <patternFill>
          <bgColor theme="9" tint="0.59996337778862885"/>
        </patternFill>
      </fill>
    </dxf>
    <dxf>
      <fill>
        <patternFill>
          <bgColor theme="5" tint="0.59996337778862885"/>
        </patternFill>
      </fill>
    </dxf>
    <dxf>
      <fill>
        <patternFill>
          <bgColor theme="4" tint="0.39994506668294322"/>
        </patternFill>
      </fill>
    </dxf>
    <dxf>
      <fill>
        <patternFill>
          <bgColor rgb="FFCF9F6F"/>
        </patternFill>
      </fill>
    </dxf>
    <dxf>
      <fill>
        <patternFill>
          <bgColor rgb="FF65D7FF"/>
        </patternFill>
      </fill>
    </dxf>
    <dxf>
      <fill>
        <patternFill>
          <bgColor rgb="FFFFFF99"/>
        </patternFill>
      </fill>
    </dxf>
    <dxf>
      <fill>
        <patternFill>
          <bgColor theme="9" tint="0.59996337778862885"/>
        </patternFill>
      </fill>
    </dxf>
    <dxf>
      <fill>
        <patternFill>
          <bgColor theme="5" tint="0.59996337778862885"/>
        </patternFill>
      </fill>
    </dxf>
    <dxf>
      <fill>
        <patternFill>
          <bgColor theme="4" tint="0.39994506668294322"/>
        </patternFill>
      </fill>
    </dxf>
    <dxf>
      <fill>
        <patternFill>
          <bgColor rgb="FFCF9F6F"/>
        </patternFill>
      </fill>
    </dxf>
    <dxf>
      <fill>
        <patternFill>
          <bgColor rgb="FF65D7FF"/>
        </patternFill>
      </fill>
    </dxf>
    <dxf>
      <fill>
        <patternFill>
          <bgColor rgb="FFFFFF99"/>
        </patternFill>
      </fill>
    </dxf>
    <dxf>
      <fill>
        <patternFill>
          <bgColor theme="9" tint="0.59996337778862885"/>
        </patternFill>
      </fill>
    </dxf>
    <dxf>
      <fill>
        <patternFill>
          <bgColor theme="5" tint="0.59996337778862885"/>
        </patternFill>
      </fill>
    </dxf>
    <dxf>
      <fill>
        <patternFill>
          <bgColor theme="4" tint="0.39994506668294322"/>
        </patternFill>
      </fill>
    </dxf>
    <dxf>
      <fill>
        <patternFill>
          <bgColor rgb="FFCF9F6F"/>
        </patternFill>
      </fill>
    </dxf>
    <dxf>
      <fill>
        <patternFill>
          <bgColor rgb="FF65D7FF"/>
        </patternFill>
      </fill>
    </dxf>
    <dxf>
      <fill>
        <patternFill>
          <bgColor rgb="FFFFFF99"/>
        </patternFill>
      </fill>
    </dxf>
    <dxf>
      <fill>
        <patternFill>
          <bgColor theme="9" tint="0.59996337778862885"/>
        </patternFill>
      </fill>
    </dxf>
    <dxf>
      <fill>
        <patternFill>
          <bgColor theme="5" tint="0.59996337778862885"/>
        </patternFill>
      </fill>
    </dxf>
    <dxf>
      <fill>
        <patternFill>
          <bgColor theme="4" tint="0.39994506668294322"/>
        </patternFill>
      </fill>
    </dxf>
    <dxf>
      <fill>
        <patternFill>
          <bgColor rgb="FFCF9F6F"/>
        </patternFill>
      </fill>
    </dxf>
    <dxf>
      <fill>
        <patternFill>
          <bgColor rgb="FF65D7FF"/>
        </patternFill>
      </fill>
    </dxf>
    <dxf>
      <fill>
        <patternFill>
          <bgColor rgb="FFFFFF99"/>
        </patternFill>
      </fill>
    </dxf>
    <dxf>
      <fill>
        <patternFill>
          <bgColor theme="9" tint="0.59996337778862885"/>
        </patternFill>
      </fill>
    </dxf>
    <dxf>
      <fill>
        <patternFill>
          <bgColor theme="5" tint="0.59996337778862885"/>
        </patternFill>
      </fill>
    </dxf>
    <dxf>
      <fill>
        <patternFill>
          <bgColor theme="4" tint="0.39994506668294322"/>
        </patternFill>
      </fill>
    </dxf>
    <dxf>
      <fill>
        <patternFill>
          <bgColor rgb="FFCF9F6F"/>
        </patternFill>
      </fill>
    </dxf>
    <dxf>
      <fill>
        <patternFill>
          <bgColor rgb="FF65D7FF"/>
        </patternFill>
      </fill>
    </dxf>
    <dxf>
      <fill>
        <patternFill>
          <bgColor rgb="FFFFFF99"/>
        </patternFill>
      </fill>
    </dxf>
    <dxf>
      <fill>
        <patternFill>
          <bgColor theme="9" tint="0.59996337778862885"/>
        </patternFill>
      </fill>
    </dxf>
    <dxf>
      <fill>
        <patternFill>
          <bgColor theme="5" tint="0.59996337778862885"/>
        </patternFill>
      </fill>
    </dxf>
    <dxf>
      <fill>
        <patternFill>
          <bgColor theme="4" tint="0.39994506668294322"/>
        </patternFill>
      </fill>
    </dxf>
    <dxf>
      <fill>
        <patternFill>
          <bgColor rgb="FFCF9F6F"/>
        </patternFill>
      </fill>
    </dxf>
    <dxf>
      <fill>
        <patternFill>
          <bgColor rgb="FF65D7FF"/>
        </patternFill>
      </fill>
    </dxf>
    <dxf>
      <fill>
        <patternFill>
          <bgColor rgb="FFFFFF99"/>
        </patternFill>
      </fill>
    </dxf>
    <dxf>
      <fill>
        <patternFill>
          <bgColor theme="9" tint="0.59996337778862885"/>
        </patternFill>
      </fill>
    </dxf>
    <dxf>
      <fill>
        <patternFill>
          <bgColor theme="5" tint="0.59996337778862885"/>
        </patternFill>
      </fill>
    </dxf>
    <dxf>
      <fill>
        <patternFill>
          <bgColor theme="4" tint="0.39994506668294322"/>
        </patternFill>
      </fill>
    </dxf>
    <dxf>
      <fill>
        <patternFill>
          <bgColor rgb="FFCF9F6F"/>
        </patternFill>
      </fill>
    </dxf>
    <dxf>
      <fill>
        <patternFill>
          <bgColor rgb="FF65D7FF"/>
        </patternFill>
      </fill>
    </dxf>
    <dxf>
      <fill>
        <patternFill>
          <bgColor rgb="FFFFFF99"/>
        </patternFill>
      </fill>
    </dxf>
    <dxf>
      <fill>
        <patternFill>
          <bgColor theme="9" tint="0.59996337778862885"/>
        </patternFill>
      </fill>
    </dxf>
    <dxf>
      <fill>
        <patternFill>
          <bgColor theme="5" tint="0.59996337778862885"/>
        </patternFill>
      </fill>
    </dxf>
    <dxf>
      <fill>
        <patternFill>
          <bgColor theme="4" tint="0.39994506668294322"/>
        </patternFill>
      </fill>
    </dxf>
    <dxf>
      <fill>
        <patternFill>
          <bgColor rgb="FFCF9F6F"/>
        </patternFill>
      </fill>
    </dxf>
    <dxf>
      <fill>
        <patternFill>
          <bgColor rgb="FF65D7FF"/>
        </patternFill>
      </fill>
    </dxf>
    <dxf>
      <fill>
        <patternFill>
          <bgColor rgb="FFFFFF99"/>
        </patternFill>
      </fill>
    </dxf>
    <dxf>
      <fill>
        <patternFill>
          <bgColor theme="9" tint="0.59996337778862885"/>
        </patternFill>
      </fill>
    </dxf>
    <dxf>
      <fill>
        <patternFill>
          <bgColor theme="5" tint="0.59996337778862885"/>
        </patternFill>
      </fill>
    </dxf>
    <dxf>
      <fill>
        <patternFill>
          <bgColor theme="4" tint="0.39994506668294322"/>
        </patternFill>
      </fill>
    </dxf>
    <dxf>
      <fill>
        <patternFill>
          <bgColor rgb="FFCF9F6F"/>
        </patternFill>
      </fill>
    </dxf>
    <dxf>
      <fill>
        <patternFill>
          <bgColor rgb="FF65D7FF"/>
        </patternFill>
      </fill>
    </dxf>
    <dxf>
      <fill>
        <patternFill>
          <bgColor rgb="FFFFFF99"/>
        </patternFill>
      </fill>
    </dxf>
    <dxf>
      <fill>
        <patternFill>
          <bgColor theme="9" tint="0.59996337778862885"/>
        </patternFill>
      </fill>
    </dxf>
    <dxf>
      <fill>
        <patternFill>
          <bgColor theme="5" tint="0.59996337778862885"/>
        </patternFill>
      </fill>
    </dxf>
    <dxf>
      <fill>
        <patternFill>
          <bgColor theme="4" tint="0.39994506668294322"/>
        </patternFill>
      </fill>
    </dxf>
    <dxf>
      <fill>
        <patternFill>
          <bgColor rgb="FFCF9F6F"/>
        </patternFill>
      </fill>
    </dxf>
    <dxf>
      <fill>
        <patternFill>
          <bgColor rgb="FF65D7FF"/>
        </patternFill>
      </fill>
    </dxf>
    <dxf>
      <fill>
        <patternFill>
          <bgColor rgb="FFFFFF99"/>
        </patternFill>
      </fill>
    </dxf>
    <dxf>
      <fill>
        <patternFill>
          <bgColor theme="9" tint="0.59996337778862885"/>
        </patternFill>
      </fill>
    </dxf>
    <dxf>
      <fill>
        <patternFill>
          <bgColor theme="5" tint="0.59996337778862885"/>
        </patternFill>
      </fill>
    </dxf>
    <dxf>
      <fill>
        <patternFill>
          <bgColor theme="4" tint="0.39994506668294322"/>
        </patternFill>
      </fill>
    </dxf>
    <dxf>
      <fill>
        <patternFill>
          <bgColor rgb="FFCF9F6F"/>
        </patternFill>
      </fill>
    </dxf>
    <dxf>
      <fill>
        <patternFill>
          <bgColor rgb="FF65D7FF"/>
        </patternFill>
      </fill>
    </dxf>
    <dxf>
      <fill>
        <patternFill>
          <bgColor rgb="FFFFFF99"/>
        </patternFill>
      </fill>
    </dxf>
    <dxf>
      <fill>
        <patternFill>
          <bgColor theme="9" tint="0.59996337778862885"/>
        </patternFill>
      </fill>
    </dxf>
    <dxf>
      <fill>
        <patternFill>
          <bgColor theme="5" tint="0.59996337778862885"/>
        </patternFill>
      </fill>
    </dxf>
    <dxf>
      <fill>
        <patternFill>
          <bgColor theme="4" tint="0.39994506668294322"/>
        </patternFill>
      </fill>
    </dxf>
    <dxf>
      <fill>
        <patternFill>
          <bgColor rgb="FFCF9F6F"/>
        </patternFill>
      </fill>
    </dxf>
    <dxf>
      <fill>
        <patternFill>
          <bgColor rgb="FF65D7FF"/>
        </patternFill>
      </fill>
    </dxf>
    <dxf>
      <fill>
        <patternFill>
          <bgColor rgb="FFFFFF99"/>
        </patternFill>
      </fill>
    </dxf>
    <dxf>
      <fill>
        <patternFill>
          <bgColor theme="9" tint="0.59996337778862885"/>
        </patternFill>
      </fill>
    </dxf>
    <dxf>
      <fill>
        <patternFill>
          <bgColor theme="5" tint="0.59996337778862885"/>
        </patternFill>
      </fill>
    </dxf>
    <dxf>
      <fill>
        <patternFill>
          <bgColor theme="4" tint="0.39994506668294322"/>
        </patternFill>
      </fill>
    </dxf>
    <dxf>
      <fill>
        <patternFill>
          <bgColor rgb="FFCF9F6F"/>
        </patternFill>
      </fill>
    </dxf>
    <dxf>
      <fill>
        <patternFill>
          <bgColor rgb="FF65D7FF"/>
        </patternFill>
      </fill>
    </dxf>
    <dxf>
      <fill>
        <patternFill>
          <bgColor rgb="FFFFFF99"/>
        </patternFill>
      </fill>
    </dxf>
    <dxf>
      <fill>
        <patternFill>
          <bgColor theme="9" tint="0.59996337778862885"/>
        </patternFill>
      </fill>
    </dxf>
    <dxf>
      <fill>
        <patternFill>
          <bgColor theme="5" tint="0.59996337778862885"/>
        </patternFill>
      </fill>
    </dxf>
    <dxf>
      <fill>
        <patternFill>
          <bgColor theme="4" tint="0.39994506668294322"/>
        </patternFill>
      </fill>
    </dxf>
    <dxf>
      <fill>
        <patternFill>
          <bgColor rgb="FFCF9F6F"/>
        </patternFill>
      </fill>
    </dxf>
    <dxf>
      <fill>
        <patternFill>
          <bgColor rgb="FF65D7FF"/>
        </patternFill>
      </fill>
    </dxf>
    <dxf>
      <fill>
        <patternFill>
          <bgColor rgb="FFFFFF99"/>
        </patternFill>
      </fill>
    </dxf>
    <dxf>
      <fill>
        <patternFill>
          <bgColor theme="9" tint="0.59996337778862885"/>
        </patternFill>
      </fill>
    </dxf>
    <dxf>
      <fill>
        <patternFill>
          <bgColor theme="5" tint="0.59996337778862885"/>
        </patternFill>
      </fill>
    </dxf>
    <dxf>
      <fill>
        <patternFill>
          <bgColor theme="4" tint="0.39994506668294322"/>
        </patternFill>
      </fill>
    </dxf>
    <dxf>
      <fill>
        <patternFill>
          <bgColor rgb="FFCF9F6F"/>
        </patternFill>
      </fill>
    </dxf>
    <dxf>
      <fill>
        <patternFill>
          <bgColor rgb="FF65D7FF"/>
        </patternFill>
      </fill>
    </dxf>
    <dxf>
      <fill>
        <patternFill>
          <bgColor rgb="FFFFFF99"/>
        </patternFill>
      </fill>
    </dxf>
    <dxf>
      <fill>
        <patternFill>
          <bgColor theme="9" tint="0.59996337778862885"/>
        </patternFill>
      </fill>
    </dxf>
    <dxf>
      <fill>
        <patternFill>
          <bgColor theme="5" tint="0.59996337778862885"/>
        </patternFill>
      </fill>
    </dxf>
    <dxf>
      <fill>
        <patternFill>
          <bgColor theme="4" tint="0.39994506668294322"/>
        </patternFill>
      </fill>
    </dxf>
    <dxf>
      <fill>
        <patternFill>
          <bgColor rgb="FFCF9F6F"/>
        </patternFill>
      </fill>
    </dxf>
    <dxf>
      <fill>
        <patternFill>
          <bgColor rgb="FF65D7FF"/>
        </patternFill>
      </fill>
    </dxf>
    <dxf>
      <fill>
        <patternFill>
          <bgColor rgb="FFFFFF99"/>
        </patternFill>
      </fill>
    </dxf>
    <dxf>
      <fill>
        <patternFill>
          <bgColor theme="9" tint="0.59996337778862885"/>
        </patternFill>
      </fill>
    </dxf>
    <dxf>
      <fill>
        <patternFill>
          <bgColor theme="5" tint="0.59996337778862885"/>
        </patternFill>
      </fill>
    </dxf>
    <dxf>
      <fill>
        <patternFill>
          <bgColor theme="4" tint="0.39994506668294322"/>
        </patternFill>
      </fill>
    </dxf>
    <dxf>
      <fill>
        <patternFill>
          <bgColor rgb="FFCF9F6F"/>
        </patternFill>
      </fill>
    </dxf>
    <dxf>
      <fill>
        <patternFill>
          <bgColor rgb="FF65D7FF"/>
        </patternFill>
      </fill>
    </dxf>
    <dxf>
      <fill>
        <patternFill>
          <bgColor rgb="FFFFFF99"/>
        </patternFill>
      </fill>
    </dxf>
    <dxf>
      <fill>
        <patternFill>
          <bgColor theme="9" tint="0.59996337778862885"/>
        </patternFill>
      </fill>
    </dxf>
    <dxf>
      <fill>
        <patternFill>
          <bgColor theme="5" tint="0.59996337778862885"/>
        </patternFill>
      </fill>
    </dxf>
    <dxf>
      <fill>
        <patternFill>
          <bgColor theme="4" tint="0.39994506668294322"/>
        </patternFill>
      </fill>
    </dxf>
    <dxf>
      <fill>
        <patternFill>
          <bgColor rgb="FFCF9F6F"/>
        </patternFill>
      </fill>
    </dxf>
    <dxf>
      <fill>
        <patternFill>
          <bgColor rgb="FF65D7FF"/>
        </patternFill>
      </fill>
    </dxf>
    <dxf>
      <fill>
        <patternFill>
          <bgColor rgb="FFFFFF99"/>
        </patternFill>
      </fill>
    </dxf>
    <dxf>
      <fill>
        <patternFill>
          <bgColor theme="9" tint="0.59996337778862885"/>
        </patternFill>
      </fill>
    </dxf>
    <dxf>
      <fill>
        <patternFill>
          <bgColor theme="5" tint="0.59996337778862885"/>
        </patternFill>
      </fill>
    </dxf>
    <dxf>
      <fill>
        <patternFill>
          <bgColor theme="4" tint="0.39994506668294322"/>
        </patternFill>
      </fill>
    </dxf>
    <dxf>
      <fill>
        <patternFill>
          <bgColor rgb="FFCF9F6F"/>
        </patternFill>
      </fill>
    </dxf>
    <dxf>
      <fill>
        <patternFill>
          <bgColor rgb="FF65D7FF"/>
        </patternFill>
      </fill>
    </dxf>
    <dxf>
      <fill>
        <patternFill>
          <bgColor rgb="FFFFFF99"/>
        </patternFill>
      </fill>
    </dxf>
    <dxf>
      <fill>
        <patternFill>
          <bgColor theme="9" tint="0.59996337778862885"/>
        </patternFill>
      </fill>
    </dxf>
    <dxf>
      <fill>
        <patternFill>
          <bgColor theme="5" tint="0.59996337778862885"/>
        </patternFill>
      </fill>
    </dxf>
    <dxf>
      <fill>
        <patternFill>
          <bgColor theme="4" tint="0.39994506668294322"/>
        </patternFill>
      </fill>
    </dxf>
    <dxf>
      <fill>
        <patternFill>
          <bgColor rgb="FFCF9F6F"/>
        </patternFill>
      </fill>
    </dxf>
    <dxf>
      <fill>
        <patternFill>
          <bgColor rgb="FF65D7FF"/>
        </patternFill>
      </fill>
    </dxf>
    <dxf>
      <fill>
        <patternFill>
          <bgColor rgb="FFFFFF99"/>
        </patternFill>
      </fill>
    </dxf>
    <dxf>
      <fill>
        <patternFill>
          <bgColor theme="9" tint="0.59996337778862885"/>
        </patternFill>
      </fill>
    </dxf>
    <dxf>
      <fill>
        <patternFill>
          <bgColor theme="5" tint="0.59996337778862885"/>
        </patternFill>
      </fill>
    </dxf>
    <dxf>
      <fill>
        <patternFill>
          <bgColor theme="4" tint="0.39994506668294322"/>
        </patternFill>
      </fill>
    </dxf>
    <dxf>
      <fill>
        <patternFill>
          <bgColor rgb="FFCF9F6F"/>
        </patternFill>
      </fill>
    </dxf>
    <dxf>
      <fill>
        <patternFill>
          <bgColor rgb="FF65D7FF"/>
        </patternFill>
      </fill>
    </dxf>
    <dxf>
      <fill>
        <patternFill>
          <bgColor rgb="FFFFFF99"/>
        </patternFill>
      </fill>
    </dxf>
    <dxf>
      <fill>
        <patternFill>
          <bgColor theme="9" tint="0.59996337778862885"/>
        </patternFill>
      </fill>
    </dxf>
    <dxf>
      <fill>
        <patternFill>
          <bgColor theme="5" tint="0.59996337778862885"/>
        </patternFill>
      </fill>
    </dxf>
    <dxf>
      <fill>
        <patternFill>
          <bgColor theme="4" tint="0.39994506668294322"/>
        </patternFill>
      </fill>
    </dxf>
    <dxf>
      <fill>
        <patternFill>
          <bgColor rgb="FFCF9F6F"/>
        </patternFill>
      </fill>
    </dxf>
    <dxf>
      <fill>
        <patternFill>
          <bgColor rgb="FF65D7FF"/>
        </patternFill>
      </fill>
    </dxf>
    <dxf>
      <fill>
        <patternFill>
          <bgColor rgb="FFFFFF99"/>
        </patternFill>
      </fill>
    </dxf>
    <dxf>
      <fill>
        <patternFill>
          <bgColor theme="9" tint="0.59996337778862885"/>
        </patternFill>
      </fill>
    </dxf>
    <dxf>
      <fill>
        <patternFill>
          <bgColor theme="5" tint="0.59996337778862885"/>
        </patternFill>
      </fill>
    </dxf>
    <dxf>
      <fill>
        <patternFill>
          <bgColor theme="4" tint="0.39994506668294322"/>
        </patternFill>
      </fill>
    </dxf>
    <dxf>
      <fill>
        <patternFill>
          <bgColor rgb="FFCF9F6F"/>
        </patternFill>
      </fill>
    </dxf>
    <dxf>
      <fill>
        <patternFill>
          <bgColor rgb="FF65D7FF"/>
        </patternFill>
      </fill>
    </dxf>
    <dxf>
      <fill>
        <patternFill>
          <bgColor rgb="FFFFFF99"/>
        </patternFill>
      </fill>
    </dxf>
    <dxf>
      <fill>
        <patternFill>
          <bgColor theme="9" tint="0.59996337778862885"/>
        </patternFill>
      </fill>
    </dxf>
    <dxf>
      <fill>
        <patternFill>
          <bgColor theme="5" tint="0.59996337778862885"/>
        </patternFill>
      </fill>
    </dxf>
    <dxf>
      <fill>
        <patternFill>
          <bgColor theme="4" tint="0.39994506668294322"/>
        </patternFill>
      </fill>
    </dxf>
    <dxf>
      <fill>
        <patternFill>
          <bgColor rgb="FFCF9F6F"/>
        </patternFill>
      </fill>
    </dxf>
    <dxf>
      <fill>
        <patternFill>
          <bgColor rgb="FF65D7FF"/>
        </patternFill>
      </fill>
    </dxf>
    <dxf>
      <fill>
        <patternFill>
          <bgColor rgb="FFFFFF99"/>
        </patternFill>
      </fill>
    </dxf>
    <dxf>
      <fill>
        <patternFill>
          <bgColor theme="9" tint="0.59996337778862885"/>
        </patternFill>
      </fill>
    </dxf>
    <dxf>
      <fill>
        <patternFill>
          <bgColor theme="5" tint="0.59996337778862885"/>
        </patternFill>
      </fill>
    </dxf>
    <dxf>
      <fill>
        <patternFill>
          <bgColor theme="4" tint="0.39994506668294322"/>
        </patternFill>
      </fill>
    </dxf>
    <dxf>
      <fill>
        <patternFill>
          <bgColor rgb="FFCF9F6F"/>
        </patternFill>
      </fill>
    </dxf>
    <dxf>
      <fill>
        <patternFill>
          <bgColor rgb="FF65D7FF"/>
        </patternFill>
      </fill>
    </dxf>
    <dxf>
      <fill>
        <patternFill>
          <bgColor rgb="FFFFFF99"/>
        </patternFill>
      </fill>
    </dxf>
    <dxf>
      <fill>
        <patternFill>
          <bgColor theme="9" tint="0.59996337778862885"/>
        </patternFill>
      </fill>
    </dxf>
    <dxf>
      <fill>
        <patternFill>
          <bgColor theme="5" tint="0.59996337778862885"/>
        </patternFill>
      </fill>
    </dxf>
    <dxf>
      <fill>
        <patternFill>
          <bgColor theme="4" tint="0.39994506668294322"/>
        </patternFill>
      </fill>
    </dxf>
    <dxf>
      <fill>
        <patternFill>
          <bgColor rgb="FFCF9F6F"/>
        </patternFill>
      </fill>
    </dxf>
    <dxf>
      <fill>
        <patternFill>
          <bgColor rgb="FF65D7FF"/>
        </patternFill>
      </fill>
    </dxf>
    <dxf>
      <fill>
        <patternFill>
          <bgColor rgb="FFFFFF99"/>
        </patternFill>
      </fill>
    </dxf>
    <dxf>
      <fill>
        <patternFill>
          <bgColor theme="9" tint="0.59996337778862885"/>
        </patternFill>
      </fill>
    </dxf>
    <dxf>
      <fill>
        <patternFill>
          <bgColor theme="5" tint="0.59996337778862885"/>
        </patternFill>
      </fill>
    </dxf>
    <dxf>
      <fill>
        <patternFill>
          <bgColor theme="4" tint="0.39994506668294322"/>
        </patternFill>
      </fill>
    </dxf>
    <dxf>
      <fill>
        <patternFill>
          <bgColor rgb="FFCF9F6F"/>
        </patternFill>
      </fill>
    </dxf>
    <dxf>
      <fill>
        <patternFill>
          <bgColor rgb="FF65D7FF"/>
        </patternFill>
      </fill>
    </dxf>
    <dxf>
      <fill>
        <patternFill>
          <bgColor rgb="FFFFFF99"/>
        </patternFill>
      </fill>
    </dxf>
    <dxf>
      <fill>
        <patternFill>
          <bgColor theme="9" tint="0.59996337778862885"/>
        </patternFill>
      </fill>
    </dxf>
    <dxf>
      <fill>
        <patternFill>
          <bgColor theme="5" tint="0.59996337778862885"/>
        </patternFill>
      </fill>
    </dxf>
    <dxf>
      <fill>
        <patternFill>
          <bgColor theme="4" tint="0.39994506668294322"/>
        </patternFill>
      </fill>
    </dxf>
    <dxf>
      <fill>
        <patternFill>
          <bgColor rgb="FFCF9F6F"/>
        </patternFill>
      </fill>
    </dxf>
    <dxf>
      <fill>
        <patternFill>
          <bgColor rgb="FF65D7FF"/>
        </patternFill>
      </fill>
    </dxf>
    <dxf>
      <fill>
        <patternFill>
          <bgColor rgb="FFFFFF99"/>
        </patternFill>
      </fill>
    </dxf>
    <dxf>
      <fill>
        <patternFill>
          <bgColor theme="9" tint="0.59996337778862885"/>
        </patternFill>
      </fill>
    </dxf>
    <dxf>
      <fill>
        <patternFill>
          <bgColor theme="5" tint="0.59996337778862885"/>
        </patternFill>
      </fill>
    </dxf>
    <dxf>
      <fill>
        <patternFill>
          <bgColor theme="4" tint="0.39994506668294322"/>
        </patternFill>
      </fill>
    </dxf>
    <dxf>
      <fill>
        <patternFill>
          <bgColor rgb="FFCF9F6F"/>
        </patternFill>
      </fill>
    </dxf>
    <dxf>
      <fill>
        <patternFill>
          <bgColor rgb="FF65D7FF"/>
        </patternFill>
      </fill>
    </dxf>
    <dxf>
      <fill>
        <patternFill>
          <bgColor rgb="FFFFFF99"/>
        </patternFill>
      </fill>
    </dxf>
    <dxf>
      <fill>
        <patternFill>
          <bgColor theme="9" tint="0.59996337778862885"/>
        </patternFill>
      </fill>
    </dxf>
    <dxf>
      <fill>
        <patternFill>
          <bgColor theme="5" tint="0.59996337778862885"/>
        </patternFill>
      </fill>
    </dxf>
    <dxf>
      <fill>
        <patternFill>
          <bgColor theme="4" tint="0.39994506668294322"/>
        </patternFill>
      </fill>
    </dxf>
    <dxf>
      <fill>
        <patternFill>
          <bgColor rgb="FFCF9F6F"/>
        </patternFill>
      </fill>
    </dxf>
    <dxf>
      <fill>
        <patternFill>
          <bgColor rgb="FF65D7FF"/>
        </patternFill>
      </fill>
    </dxf>
    <dxf>
      <fill>
        <patternFill>
          <bgColor rgb="FFFFFF99"/>
        </patternFill>
      </fill>
    </dxf>
    <dxf>
      <fill>
        <patternFill>
          <bgColor theme="9" tint="0.59996337778862885"/>
        </patternFill>
      </fill>
    </dxf>
    <dxf>
      <fill>
        <patternFill>
          <bgColor theme="5" tint="0.59996337778862885"/>
        </patternFill>
      </fill>
    </dxf>
    <dxf>
      <fill>
        <patternFill>
          <bgColor theme="4" tint="0.39994506668294322"/>
        </patternFill>
      </fill>
    </dxf>
    <dxf>
      <fill>
        <patternFill>
          <bgColor rgb="FFCF9F6F"/>
        </patternFill>
      </fill>
    </dxf>
    <dxf>
      <fill>
        <patternFill>
          <bgColor rgb="FF65D7FF"/>
        </patternFill>
      </fill>
    </dxf>
    <dxf>
      <fill>
        <patternFill>
          <bgColor rgb="FFFFFF99"/>
        </patternFill>
      </fill>
    </dxf>
    <dxf>
      <fill>
        <patternFill>
          <bgColor theme="9" tint="0.59996337778862885"/>
        </patternFill>
      </fill>
    </dxf>
    <dxf>
      <fill>
        <patternFill>
          <bgColor theme="5" tint="0.59996337778862885"/>
        </patternFill>
      </fill>
    </dxf>
    <dxf>
      <fill>
        <patternFill>
          <bgColor theme="4" tint="0.39994506668294322"/>
        </patternFill>
      </fill>
    </dxf>
    <dxf>
      <fill>
        <patternFill>
          <bgColor rgb="FFCF9F6F"/>
        </patternFill>
      </fill>
    </dxf>
    <dxf>
      <fill>
        <patternFill>
          <bgColor rgb="FF65D7FF"/>
        </patternFill>
      </fill>
    </dxf>
    <dxf>
      <fill>
        <patternFill>
          <bgColor rgb="FFFFFF99"/>
        </patternFill>
      </fill>
    </dxf>
    <dxf>
      <fill>
        <patternFill>
          <bgColor theme="9" tint="0.59996337778862885"/>
        </patternFill>
      </fill>
    </dxf>
    <dxf>
      <fill>
        <patternFill>
          <bgColor theme="5" tint="0.59996337778862885"/>
        </patternFill>
      </fill>
    </dxf>
    <dxf>
      <fill>
        <patternFill>
          <bgColor theme="4" tint="0.39994506668294322"/>
        </patternFill>
      </fill>
    </dxf>
    <dxf>
      <fill>
        <patternFill>
          <bgColor rgb="FFCF9F6F"/>
        </patternFill>
      </fill>
    </dxf>
    <dxf>
      <fill>
        <patternFill>
          <bgColor rgb="FF65D7FF"/>
        </patternFill>
      </fill>
    </dxf>
    <dxf>
      <fill>
        <patternFill>
          <bgColor rgb="FFFFFF99"/>
        </patternFill>
      </fill>
    </dxf>
    <dxf>
      <fill>
        <patternFill>
          <bgColor theme="9" tint="0.59996337778862885"/>
        </patternFill>
      </fill>
    </dxf>
    <dxf>
      <fill>
        <patternFill>
          <bgColor theme="5" tint="0.59996337778862885"/>
        </patternFill>
      </fill>
    </dxf>
    <dxf>
      <fill>
        <patternFill>
          <bgColor theme="4" tint="0.39994506668294322"/>
        </patternFill>
      </fill>
    </dxf>
    <dxf>
      <fill>
        <patternFill>
          <bgColor rgb="FFCF9F6F"/>
        </patternFill>
      </fill>
    </dxf>
    <dxf>
      <fill>
        <patternFill>
          <bgColor rgb="FF65D7FF"/>
        </patternFill>
      </fill>
    </dxf>
    <dxf>
      <fill>
        <patternFill>
          <bgColor rgb="FFFFFF99"/>
        </patternFill>
      </fill>
    </dxf>
    <dxf>
      <fill>
        <patternFill>
          <bgColor theme="9" tint="0.59996337778862885"/>
        </patternFill>
      </fill>
    </dxf>
    <dxf>
      <fill>
        <patternFill>
          <bgColor theme="5" tint="0.59996337778862885"/>
        </patternFill>
      </fill>
    </dxf>
    <dxf>
      <fill>
        <patternFill>
          <bgColor theme="4" tint="0.39994506668294322"/>
        </patternFill>
      </fill>
    </dxf>
    <dxf>
      <fill>
        <patternFill>
          <bgColor rgb="FFCF9F6F"/>
        </patternFill>
      </fill>
    </dxf>
    <dxf>
      <fill>
        <patternFill>
          <bgColor rgb="FF65D7FF"/>
        </patternFill>
      </fill>
    </dxf>
    <dxf>
      <fill>
        <patternFill>
          <bgColor rgb="FFFFFF99"/>
        </patternFill>
      </fill>
    </dxf>
    <dxf>
      <fill>
        <patternFill>
          <bgColor theme="9" tint="0.59996337778862885"/>
        </patternFill>
      </fill>
    </dxf>
    <dxf>
      <fill>
        <patternFill>
          <bgColor theme="5" tint="0.59996337778862885"/>
        </patternFill>
      </fill>
    </dxf>
    <dxf>
      <fill>
        <patternFill>
          <bgColor theme="4" tint="0.39994506668294322"/>
        </patternFill>
      </fill>
    </dxf>
    <dxf>
      <fill>
        <patternFill>
          <bgColor rgb="FFCF9F6F"/>
        </patternFill>
      </fill>
    </dxf>
    <dxf>
      <fill>
        <patternFill>
          <bgColor rgb="FF65D7FF"/>
        </patternFill>
      </fill>
    </dxf>
    <dxf>
      <fill>
        <patternFill>
          <bgColor rgb="FFFFFF99"/>
        </patternFill>
      </fill>
    </dxf>
    <dxf>
      <fill>
        <patternFill>
          <bgColor theme="9" tint="0.59996337778862885"/>
        </patternFill>
      </fill>
    </dxf>
    <dxf>
      <fill>
        <patternFill>
          <bgColor theme="5" tint="0.59996337778862885"/>
        </patternFill>
      </fill>
    </dxf>
    <dxf>
      <fill>
        <patternFill>
          <bgColor theme="4" tint="0.39994506668294322"/>
        </patternFill>
      </fill>
    </dxf>
    <dxf>
      <fill>
        <patternFill>
          <bgColor rgb="FFCF9F6F"/>
        </patternFill>
      </fill>
    </dxf>
    <dxf>
      <fill>
        <patternFill>
          <bgColor rgb="FF65D7FF"/>
        </patternFill>
      </fill>
    </dxf>
    <dxf>
      <fill>
        <patternFill>
          <bgColor rgb="FFFFFF99"/>
        </patternFill>
      </fill>
    </dxf>
    <dxf>
      <fill>
        <patternFill>
          <bgColor theme="9" tint="0.59996337778862885"/>
        </patternFill>
      </fill>
    </dxf>
    <dxf>
      <fill>
        <patternFill>
          <bgColor theme="5" tint="0.59996337778862885"/>
        </patternFill>
      </fill>
    </dxf>
    <dxf>
      <fill>
        <patternFill>
          <bgColor theme="4" tint="0.39994506668294322"/>
        </patternFill>
      </fill>
    </dxf>
    <dxf>
      <fill>
        <patternFill>
          <bgColor rgb="FFCF9F6F"/>
        </patternFill>
      </fill>
    </dxf>
    <dxf>
      <fill>
        <patternFill>
          <bgColor rgb="FF65D7FF"/>
        </patternFill>
      </fill>
    </dxf>
    <dxf>
      <fill>
        <patternFill>
          <bgColor rgb="FFFFFF99"/>
        </patternFill>
      </fill>
    </dxf>
    <dxf>
      <fill>
        <patternFill>
          <bgColor theme="9" tint="0.59996337778862885"/>
        </patternFill>
      </fill>
    </dxf>
    <dxf>
      <fill>
        <patternFill>
          <bgColor theme="5" tint="0.59996337778862885"/>
        </patternFill>
      </fill>
    </dxf>
    <dxf>
      <fill>
        <patternFill>
          <bgColor theme="4" tint="0.39994506668294322"/>
        </patternFill>
      </fill>
    </dxf>
    <dxf>
      <fill>
        <patternFill>
          <bgColor rgb="FFCF9F6F"/>
        </patternFill>
      </fill>
    </dxf>
    <dxf>
      <fill>
        <patternFill>
          <bgColor rgb="FF65D7FF"/>
        </patternFill>
      </fill>
    </dxf>
    <dxf>
      <fill>
        <patternFill>
          <bgColor rgb="FFFFFF99"/>
        </patternFill>
      </fill>
    </dxf>
    <dxf>
      <fill>
        <patternFill>
          <bgColor theme="9" tint="0.59996337778862885"/>
        </patternFill>
      </fill>
    </dxf>
    <dxf>
      <fill>
        <patternFill>
          <bgColor theme="5" tint="0.59996337778862885"/>
        </patternFill>
      </fill>
    </dxf>
    <dxf>
      <fill>
        <patternFill>
          <bgColor theme="4" tint="0.39994506668294322"/>
        </patternFill>
      </fill>
    </dxf>
    <dxf>
      <fill>
        <patternFill>
          <bgColor rgb="FFCF9F6F"/>
        </patternFill>
      </fill>
    </dxf>
    <dxf>
      <fill>
        <patternFill>
          <bgColor rgb="FF65D7FF"/>
        </patternFill>
      </fill>
    </dxf>
    <dxf>
      <fill>
        <patternFill>
          <bgColor rgb="FFFFFF99"/>
        </patternFill>
      </fill>
    </dxf>
    <dxf>
      <fill>
        <patternFill>
          <bgColor theme="9" tint="0.59996337778862885"/>
        </patternFill>
      </fill>
    </dxf>
    <dxf>
      <fill>
        <patternFill>
          <bgColor theme="5" tint="0.59996337778862885"/>
        </patternFill>
      </fill>
    </dxf>
    <dxf>
      <fill>
        <patternFill>
          <bgColor theme="4" tint="0.39994506668294322"/>
        </patternFill>
      </fill>
    </dxf>
    <dxf>
      <fill>
        <patternFill>
          <bgColor rgb="FFCF9F6F"/>
        </patternFill>
      </fill>
    </dxf>
    <dxf>
      <fill>
        <patternFill>
          <bgColor rgb="FF65D7FF"/>
        </patternFill>
      </fill>
    </dxf>
    <dxf>
      <fill>
        <patternFill>
          <bgColor rgb="FFFFFF99"/>
        </patternFill>
      </fill>
    </dxf>
    <dxf>
      <fill>
        <patternFill>
          <bgColor theme="9" tint="0.59996337778862885"/>
        </patternFill>
      </fill>
    </dxf>
    <dxf>
      <fill>
        <patternFill>
          <bgColor theme="5" tint="0.59996337778862885"/>
        </patternFill>
      </fill>
    </dxf>
    <dxf>
      <fill>
        <patternFill>
          <bgColor theme="4" tint="0.39994506668294322"/>
        </patternFill>
      </fill>
    </dxf>
    <dxf>
      <fill>
        <patternFill>
          <bgColor rgb="FFCF9F6F"/>
        </patternFill>
      </fill>
    </dxf>
    <dxf>
      <fill>
        <patternFill>
          <bgColor rgb="FF65D7FF"/>
        </patternFill>
      </fill>
    </dxf>
    <dxf>
      <fill>
        <patternFill>
          <bgColor rgb="FFFFFF99"/>
        </patternFill>
      </fill>
    </dxf>
    <dxf>
      <fill>
        <patternFill>
          <bgColor theme="9" tint="0.59996337778862885"/>
        </patternFill>
      </fill>
    </dxf>
    <dxf>
      <fill>
        <patternFill>
          <bgColor theme="5" tint="0.59996337778862885"/>
        </patternFill>
      </fill>
    </dxf>
    <dxf>
      <fill>
        <patternFill>
          <bgColor theme="4" tint="0.39994506668294322"/>
        </patternFill>
      </fill>
    </dxf>
    <dxf>
      <fill>
        <patternFill>
          <bgColor rgb="FFCF9F6F"/>
        </patternFill>
      </fill>
    </dxf>
    <dxf>
      <fill>
        <patternFill>
          <bgColor rgb="FF65D7FF"/>
        </patternFill>
      </fill>
    </dxf>
    <dxf>
      <fill>
        <patternFill>
          <bgColor rgb="FFFFFF99"/>
        </patternFill>
      </fill>
    </dxf>
    <dxf>
      <fill>
        <patternFill>
          <bgColor theme="9" tint="0.59996337778862885"/>
        </patternFill>
      </fill>
    </dxf>
    <dxf>
      <fill>
        <patternFill>
          <bgColor theme="5" tint="0.59996337778862885"/>
        </patternFill>
      </fill>
    </dxf>
    <dxf>
      <fill>
        <patternFill>
          <bgColor theme="4" tint="0.39994506668294322"/>
        </patternFill>
      </fill>
    </dxf>
    <dxf>
      <fill>
        <patternFill>
          <bgColor rgb="FFCF9F6F"/>
        </patternFill>
      </fill>
    </dxf>
    <dxf>
      <fill>
        <patternFill>
          <bgColor rgb="FF65D7FF"/>
        </patternFill>
      </fill>
    </dxf>
    <dxf>
      <fill>
        <patternFill>
          <bgColor rgb="FFFFFF99"/>
        </patternFill>
      </fill>
    </dxf>
    <dxf>
      <fill>
        <patternFill>
          <bgColor theme="9" tint="0.59996337778862885"/>
        </patternFill>
      </fill>
    </dxf>
    <dxf>
      <fill>
        <patternFill>
          <bgColor theme="5" tint="0.59996337778862885"/>
        </patternFill>
      </fill>
    </dxf>
    <dxf>
      <fill>
        <patternFill>
          <bgColor theme="4" tint="0.39994506668294322"/>
        </patternFill>
      </fill>
    </dxf>
    <dxf>
      <fill>
        <patternFill>
          <bgColor rgb="FFCF9F6F"/>
        </patternFill>
      </fill>
    </dxf>
    <dxf>
      <fill>
        <patternFill>
          <bgColor rgb="FF65D7FF"/>
        </patternFill>
      </fill>
    </dxf>
    <dxf>
      <fill>
        <patternFill>
          <bgColor rgb="FFFFFF99"/>
        </patternFill>
      </fill>
    </dxf>
    <dxf>
      <fill>
        <patternFill>
          <bgColor theme="9" tint="0.59996337778862885"/>
        </patternFill>
      </fill>
    </dxf>
    <dxf>
      <fill>
        <patternFill>
          <bgColor theme="5" tint="0.59996337778862885"/>
        </patternFill>
      </fill>
    </dxf>
    <dxf>
      <fill>
        <patternFill>
          <bgColor theme="4" tint="0.39994506668294322"/>
        </patternFill>
      </fill>
    </dxf>
    <dxf>
      <fill>
        <patternFill>
          <bgColor rgb="FFCF9F6F"/>
        </patternFill>
      </fill>
    </dxf>
    <dxf>
      <fill>
        <patternFill>
          <bgColor rgb="FF65D7FF"/>
        </patternFill>
      </fill>
    </dxf>
    <dxf>
      <fill>
        <patternFill>
          <bgColor rgb="FFFFFF99"/>
        </patternFill>
      </fill>
    </dxf>
    <dxf>
      <fill>
        <patternFill>
          <bgColor theme="9" tint="0.59996337778862885"/>
        </patternFill>
      </fill>
    </dxf>
    <dxf>
      <fill>
        <patternFill>
          <bgColor theme="5" tint="0.59996337778862885"/>
        </patternFill>
      </fill>
    </dxf>
    <dxf>
      <fill>
        <patternFill>
          <bgColor theme="4" tint="0.39994506668294322"/>
        </patternFill>
      </fill>
    </dxf>
    <dxf>
      <fill>
        <patternFill>
          <bgColor rgb="FFCF9F6F"/>
        </patternFill>
      </fill>
    </dxf>
    <dxf>
      <fill>
        <patternFill>
          <bgColor rgb="FF65D7FF"/>
        </patternFill>
      </fill>
    </dxf>
    <dxf>
      <fill>
        <patternFill>
          <bgColor rgb="FFFFFF99"/>
        </patternFill>
      </fill>
    </dxf>
    <dxf>
      <fill>
        <patternFill>
          <bgColor theme="9" tint="0.59996337778862885"/>
        </patternFill>
      </fill>
    </dxf>
    <dxf>
      <fill>
        <patternFill>
          <bgColor theme="5" tint="0.59996337778862885"/>
        </patternFill>
      </fill>
    </dxf>
    <dxf>
      <fill>
        <patternFill>
          <bgColor theme="4" tint="0.39994506668294322"/>
        </patternFill>
      </fill>
    </dxf>
    <dxf>
      <fill>
        <patternFill>
          <bgColor rgb="FFCF9F6F"/>
        </patternFill>
      </fill>
    </dxf>
    <dxf>
      <fill>
        <patternFill>
          <bgColor rgb="FF65D7FF"/>
        </patternFill>
      </fill>
    </dxf>
    <dxf>
      <fill>
        <patternFill>
          <bgColor rgb="FFFFFF99"/>
        </patternFill>
      </fill>
    </dxf>
    <dxf>
      <fill>
        <patternFill>
          <bgColor theme="9" tint="0.59996337778862885"/>
        </patternFill>
      </fill>
    </dxf>
    <dxf>
      <fill>
        <patternFill>
          <bgColor theme="5" tint="0.59996337778862885"/>
        </patternFill>
      </fill>
    </dxf>
    <dxf>
      <fill>
        <patternFill>
          <bgColor theme="4" tint="0.39994506668294322"/>
        </patternFill>
      </fill>
    </dxf>
    <dxf>
      <fill>
        <patternFill>
          <bgColor rgb="FFCF9F6F"/>
        </patternFill>
      </fill>
    </dxf>
    <dxf>
      <fill>
        <patternFill>
          <bgColor rgb="FF65D7FF"/>
        </patternFill>
      </fill>
    </dxf>
    <dxf>
      <fill>
        <patternFill>
          <bgColor rgb="FFFFFF99"/>
        </patternFill>
      </fill>
    </dxf>
    <dxf>
      <fill>
        <patternFill>
          <bgColor theme="9" tint="0.59996337778862885"/>
        </patternFill>
      </fill>
    </dxf>
    <dxf>
      <fill>
        <patternFill>
          <bgColor theme="5" tint="0.59996337778862885"/>
        </patternFill>
      </fill>
    </dxf>
    <dxf>
      <fill>
        <patternFill>
          <bgColor theme="4" tint="0.39994506668294322"/>
        </patternFill>
      </fill>
    </dxf>
    <dxf>
      <fill>
        <patternFill>
          <bgColor rgb="FFCF9F6F"/>
        </patternFill>
      </fill>
    </dxf>
    <dxf>
      <fill>
        <patternFill>
          <bgColor rgb="FF65D7FF"/>
        </patternFill>
      </fill>
    </dxf>
    <dxf>
      <fill>
        <patternFill>
          <bgColor rgb="FFFFFF99"/>
        </patternFill>
      </fill>
    </dxf>
    <dxf>
      <fill>
        <patternFill>
          <bgColor theme="9" tint="0.59996337778862885"/>
        </patternFill>
      </fill>
    </dxf>
    <dxf>
      <fill>
        <patternFill>
          <bgColor theme="5" tint="0.59996337778862885"/>
        </patternFill>
      </fill>
    </dxf>
    <dxf>
      <fill>
        <patternFill>
          <bgColor theme="4" tint="0.39994506668294322"/>
        </patternFill>
      </fill>
    </dxf>
    <dxf>
      <fill>
        <patternFill>
          <bgColor rgb="FFCF9F6F"/>
        </patternFill>
      </fill>
    </dxf>
    <dxf>
      <fill>
        <patternFill>
          <bgColor rgb="FF65D7FF"/>
        </patternFill>
      </fill>
    </dxf>
    <dxf>
      <fill>
        <patternFill>
          <bgColor rgb="FFFFFF99"/>
        </patternFill>
      </fill>
    </dxf>
    <dxf>
      <fill>
        <patternFill>
          <bgColor theme="9" tint="0.59996337778862885"/>
        </patternFill>
      </fill>
    </dxf>
    <dxf>
      <fill>
        <patternFill>
          <bgColor theme="5" tint="0.59996337778862885"/>
        </patternFill>
      </fill>
    </dxf>
    <dxf>
      <fill>
        <patternFill>
          <bgColor theme="4" tint="0.39994506668294322"/>
        </patternFill>
      </fill>
    </dxf>
    <dxf>
      <fill>
        <patternFill>
          <bgColor rgb="FFCF9F6F"/>
        </patternFill>
      </fill>
    </dxf>
    <dxf>
      <fill>
        <patternFill>
          <bgColor rgb="FF65D7FF"/>
        </patternFill>
      </fill>
    </dxf>
    <dxf>
      <fill>
        <patternFill>
          <bgColor rgb="FFFFFF99"/>
        </patternFill>
      </fill>
    </dxf>
    <dxf>
      <fill>
        <patternFill>
          <bgColor theme="9" tint="0.59996337778862885"/>
        </patternFill>
      </fill>
    </dxf>
    <dxf>
      <fill>
        <patternFill>
          <bgColor theme="5" tint="0.59996337778862885"/>
        </patternFill>
      </fill>
    </dxf>
    <dxf>
      <fill>
        <patternFill>
          <bgColor theme="4" tint="0.39994506668294322"/>
        </patternFill>
      </fill>
    </dxf>
    <dxf>
      <fill>
        <patternFill>
          <bgColor rgb="FFCF9F6F"/>
        </patternFill>
      </fill>
    </dxf>
    <dxf>
      <fill>
        <patternFill>
          <bgColor rgb="FF65D7FF"/>
        </patternFill>
      </fill>
    </dxf>
    <dxf>
      <fill>
        <patternFill>
          <bgColor rgb="FFFFFF99"/>
        </patternFill>
      </fill>
    </dxf>
    <dxf>
      <fill>
        <patternFill>
          <bgColor theme="9" tint="0.59996337778862885"/>
        </patternFill>
      </fill>
    </dxf>
    <dxf>
      <fill>
        <patternFill>
          <bgColor theme="5" tint="0.59996337778862885"/>
        </patternFill>
      </fill>
    </dxf>
    <dxf>
      <fill>
        <patternFill>
          <bgColor theme="4" tint="0.39994506668294322"/>
        </patternFill>
      </fill>
    </dxf>
    <dxf>
      <fill>
        <patternFill>
          <bgColor rgb="FFCF9F6F"/>
        </patternFill>
      </fill>
    </dxf>
    <dxf>
      <fill>
        <patternFill>
          <bgColor rgb="FF65D7FF"/>
        </patternFill>
      </fill>
    </dxf>
    <dxf>
      <fill>
        <patternFill>
          <bgColor rgb="FFFFFF99"/>
        </patternFill>
      </fill>
    </dxf>
    <dxf>
      <fill>
        <patternFill>
          <bgColor theme="9" tint="0.59996337778862885"/>
        </patternFill>
      </fill>
    </dxf>
    <dxf>
      <fill>
        <patternFill>
          <bgColor theme="5" tint="0.59996337778862885"/>
        </patternFill>
      </fill>
    </dxf>
    <dxf>
      <fill>
        <patternFill>
          <bgColor theme="4" tint="0.39994506668294322"/>
        </patternFill>
      </fill>
    </dxf>
    <dxf>
      <fill>
        <patternFill>
          <bgColor rgb="FFCF9F6F"/>
        </patternFill>
      </fill>
    </dxf>
    <dxf>
      <fill>
        <patternFill>
          <bgColor rgb="FF65D7FF"/>
        </patternFill>
      </fill>
    </dxf>
    <dxf>
      <fill>
        <patternFill>
          <bgColor rgb="FFFFFF99"/>
        </patternFill>
      </fill>
    </dxf>
    <dxf>
      <fill>
        <patternFill>
          <bgColor theme="9" tint="0.59996337778862885"/>
        </patternFill>
      </fill>
    </dxf>
    <dxf>
      <fill>
        <patternFill>
          <bgColor theme="5" tint="0.59996337778862885"/>
        </patternFill>
      </fill>
    </dxf>
    <dxf>
      <fill>
        <patternFill>
          <bgColor theme="4" tint="0.39994506668294322"/>
        </patternFill>
      </fill>
    </dxf>
    <dxf>
      <fill>
        <patternFill>
          <bgColor rgb="FFCF9F6F"/>
        </patternFill>
      </fill>
    </dxf>
    <dxf>
      <fill>
        <patternFill>
          <bgColor rgb="FF65D7FF"/>
        </patternFill>
      </fill>
    </dxf>
    <dxf>
      <fill>
        <patternFill>
          <bgColor rgb="FFFFFF99"/>
        </patternFill>
      </fill>
    </dxf>
    <dxf>
      <fill>
        <patternFill>
          <bgColor theme="9" tint="0.59996337778862885"/>
        </patternFill>
      </fill>
    </dxf>
    <dxf>
      <fill>
        <patternFill>
          <bgColor theme="5" tint="0.59996337778862885"/>
        </patternFill>
      </fill>
    </dxf>
    <dxf>
      <fill>
        <patternFill>
          <bgColor theme="4" tint="0.39994506668294322"/>
        </patternFill>
      </fill>
    </dxf>
    <dxf>
      <fill>
        <patternFill>
          <bgColor rgb="FFCF9F6F"/>
        </patternFill>
      </fill>
    </dxf>
    <dxf>
      <fill>
        <patternFill>
          <bgColor rgb="FF65D7FF"/>
        </patternFill>
      </fill>
    </dxf>
    <dxf>
      <fill>
        <patternFill>
          <bgColor rgb="FFFFFF99"/>
        </patternFill>
      </fill>
    </dxf>
    <dxf>
      <fill>
        <patternFill>
          <bgColor theme="9" tint="0.59996337778862885"/>
        </patternFill>
      </fill>
    </dxf>
    <dxf>
      <fill>
        <patternFill>
          <bgColor theme="5" tint="0.59996337778862885"/>
        </patternFill>
      </fill>
    </dxf>
    <dxf>
      <fill>
        <patternFill>
          <bgColor theme="4" tint="0.39994506668294322"/>
        </patternFill>
      </fill>
    </dxf>
    <dxf>
      <fill>
        <patternFill>
          <bgColor rgb="FFCF9F6F"/>
        </patternFill>
      </fill>
    </dxf>
    <dxf>
      <fill>
        <patternFill>
          <bgColor rgb="FF65D7FF"/>
        </patternFill>
      </fill>
    </dxf>
    <dxf>
      <fill>
        <patternFill>
          <bgColor rgb="FFFFFF99"/>
        </patternFill>
      </fill>
    </dxf>
    <dxf>
      <fill>
        <patternFill>
          <bgColor theme="9" tint="0.59996337778862885"/>
        </patternFill>
      </fill>
    </dxf>
    <dxf>
      <fill>
        <patternFill>
          <bgColor theme="5" tint="0.59996337778862885"/>
        </patternFill>
      </fill>
    </dxf>
    <dxf>
      <fill>
        <patternFill>
          <bgColor theme="4" tint="0.39994506668294322"/>
        </patternFill>
      </fill>
    </dxf>
    <dxf>
      <fill>
        <patternFill>
          <bgColor rgb="FFCF9F6F"/>
        </patternFill>
      </fill>
    </dxf>
    <dxf>
      <fill>
        <patternFill>
          <bgColor rgb="FF65D7FF"/>
        </patternFill>
      </fill>
    </dxf>
    <dxf>
      <fill>
        <patternFill>
          <bgColor rgb="FFFFFF99"/>
        </patternFill>
      </fill>
    </dxf>
    <dxf>
      <fill>
        <patternFill>
          <bgColor theme="9" tint="0.59996337778862885"/>
        </patternFill>
      </fill>
    </dxf>
    <dxf>
      <fill>
        <patternFill>
          <bgColor theme="5" tint="0.59996337778862885"/>
        </patternFill>
      </fill>
    </dxf>
    <dxf>
      <fill>
        <patternFill>
          <bgColor theme="4" tint="0.39994506668294322"/>
        </patternFill>
      </fill>
    </dxf>
    <dxf>
      <fill>
        <patternFill>
          <bgColor rgb="FFCF9F6F"/>
        </patternFill>
      </fill>
    </dxf>
    <dxf>
      <fill>
        <patternFill>
          <bgColor rgb="FF65D7FF"/>
        </patternFill>
      </fill>
    </dxf>
    <dxf>
      <fill>
        <patternFill>
          <bgColor rgb="FFFFFF99"/>
        </patternFill>
      </fill>
    </dxf>
    <dxf>
      <fill>
        <patternFill>
          <bgColor theme="9" tint="0.59996337778862885"/>
        </patternFill>
      </fill>
    </dxf>
    <dxf>
      <fill>
        <patternFill>
          <bgColor theme="5" tint="0.59996337778862885"/>
        </patternFill>
      </fill>
    </dxf>
    <dxf>
      <fill>
        <patternFill>
          <bgColor theme="4" tint="0.39994506668294322"/>
        </patternFill>
      </fill>
    </dxf>
    <dxf>
      <fill>
        <patternFill>
          <bgColor rgb="FFCF9F6F"/>
        </patternFill>
      </fill>
    </dxf>
    <dxf>
      <fill>
        <patternFill>
          <bgColor rgb="FF65D7FF"/>
        </patternFill>
      </fill>
    </dxf>
    <dxf>
      <fill>
        <patternFill>
          <bgColor rgb="FFFFFF99"/>
        </patternFill>
      </fill>
    </dxf>
    <dxf>
      <fill>
        <patternFill>
          <bgColor theme="9" tint="0.59996337778862885"/>
        </patternFill>
      </fill>
    </dxf>
    <dxf>
      <fill>
        <patternFill>
          <bgColor theme="5" tint="0.59996337778862885"/>
        </patternFill>
      </fill>
    </dxf>
    <dxf>
      <fill>
        <patternFill>
          <bgColor theme="4" tint="0.39994506668294322"/>
        </patternFill>
      </fill>
    </dxf>
    <dxf>
      <fill>
        <patternFill>
          <bgColor rgb="FFCF9F6F"/>
        </patternFill>
      </fill>
    </dxf>
    <dxf>
      <fill>
        <patternFill>
          <bgColor rgb="FF65D7FF"/>
        </patternFill>
      </fill>
    </dxf>
    <dxf>
      <fill>
        <patternFill>
          <bgColor rgb="FFFFFF99"/>
        </patternFill>
      </fill>
    </dxf>
    <dxf>
      <fill>
        <patternFill>
          <bgColor theme="9" tint="0.59996337778862885"/>
        </patternFill>
      </fill>
    </dxf>
    <dxf>
      <fill>
        <patternFill>
          <bgColor theme="5" tint="0.59996337778862885"/>
        </patternFill>
      </fill>
    </dxf>
    <dxf>
      <fill>
        <patternFill>
          <bgColor theme="4" tint="0.39994506668294322"/>
        </patternFill>
      </fill>
    </dxf>
    <dxf>
      <fill>
        <patternFill>
          <bgColor rgb="FFCF9F6F"/>
        </patternFill>
      </fill>
    </dxf>
    <dxf>
      <fill>
        <patternFill>
          <bgColor rgb="FF65D7FF"/>
        </patternFill>
      </fill>
    </dxf>
    <dxf>
      <fill>
        <patternFill>
          <bgColor rgb="FFFFFF99"/>
        </patternFill>
      </fill>
    </dxf>
    <dxf>
      <fill>
        <patternFill>
          <bgColor theme="9" tint="0.59996337778862885"/>
        </patternFill>
      </fill>
    </dxf>
    <dxf>
      <fill>
        <patternFill>
          <bgColor theme="5" tint="0.59996337778862885"/>
        </patternFill>
      </fill>
    </dxf>
    <dxf>
      <fill>
        <patternFill>
          <bgColor theme="4" tint="0.39994506668294322"/>
        </patternFill>
      </fill>
    </dxf>
    <dxf>
      <fill>
        <patternFill>
          <bgColor rgb="FFCF9F6F"/>
        </patternFill>
      </fill>
    </dxf>
    <dxf>
      <fill>
        <patternFill>
          <bgColor rgb="FF65D7FF"/>
        </patternFill>
      </fill>
    </dxf>
    <dxf>
      <fill>
        <patternFill>
          <bgColor rgb="FFFFFF99"/>
        </patternFill>
      </fill>
    </dxf>
    <dxf>
      <fill>
        <patternFill>
          <bgColor theme="9" tint="0.59996337778862885"/>
        </patternFill>
      </fill>
    </dxf>
    <dxf>
      <fill>
        <patternFill>
          <bgColor theme="5" tint="0.59996337778862885"/>
        </patternFill>
      </fill>
    </dxf>
    <dxf>
      <fill>
        <patternFill>
          <bgColor theme="4" tint="0.39994506668294322"/>
        </patternFill>
      </fill>
    </dxf>
    <dxf>
      <fill>
        <patternFill>
          <bgColor rgb="FFCF9F6F"/>
        </patternFill>
      </fill>
    </dxf>
    <dxf>
      <fill>
        <patternFill>
          <bgColor rgb="FF65D7FF"/>
        </patternFill>
      </fill>
    </dxf>
    <dxf>
      <fill>
        <patternFill>
          <bgColor rgb="FFFFFF99"/>
        </patternFill>
      </fill>
    </dxf>
    <dxf>
      <fill>
        <patternFill>
          <bgColor theme="9" tint="0.59996337778862885"/>
        </patternFill>
      </fill>
    </dxf>
    <dxf>
      <fill>
        <patternFill>
          <bgColor theme="5" tint="0.59996337778862885"/>
        </patternFill>
      </fill>
    </dxf>
    <dxf>
      <fill>
        <patternFill>
          <bgColor theme="4" tint="0.39994506668294322"/>
        </patternFill>
      </fill>
    </dxf>
    <dxf>
      <fill>
        <patternFill>
          <bgColor rgb="FFCF9F6F"/>
        </patternFill>
      </fill>
    </dxf>
    <dxf>
      <fill>
        <patternFill>
          <bgColor rgb="FF65D7FF"/>
        </patternFill>
      </fill>
    </dxf>
    <dxf>
      <fill>
        <patternFill>
          <bgColor rgb="FFFFFF99"/>
        </patternFill>
      </fill>
    </dxf>
    <dxf>
      <fill>
        <patternFill>
          <bgColor theme="9" tint="0.59996337778862885"/>
        </patternFill>
      </fill>
    </dxf>
    <dxf>
      <fill>
        <patternFill>
          <bgColor theme="5" tint="0.59996337778862885"/>
        </patternFill>
      </fill>
    </dxf>
    <dxf>
      <fill>
        <patternFill>
          <bgColor theme="4" tint="0.39994506668294322"/>
        </patternFill>
      </fill>
    </dxf>
    <dxf>
      <fill>
        <patternFill>
          <bgColor rgb="FFCF9F6F"/>
        </patternFill>
      </fill>
    </dxf>
    <dxf>
      <fill>
        <patternFill>
          <bgColor rgb="FF65D7FF"/>
        </patternFill>
      </fill>
    </dxf>
    <dxf>
      <fill>
        <patternFill>
          <bgColor rgb="FFFFFF99"/>
        </patternFill>
      </fill>
    </dxf>
    <dxf>
      <fill>
        <patternFill>
          <bgColor theme="9" tint="0.59996337778862885"/>
        </patternFill>
      </fill>
    </dxf>
    <dxf>
      <fill>
        <patternFill>
          <bgColor theme="5" tint="0.59996337778862885"/>
        </patternFill>
      </fill>
    </dxf>
    <dxf>
      <fill>
        <patternFill>
          <bgColor theme="4" tint="0.39994506668294322"/>
        </patternFill>
      </fill>
    </dxf>
    <dxf>
      <fill>
        <patternFill>
          <bgColor rgb="FFCF9F6F"/>
        </patternFill>
      </fill>
    </dxf>
    <dxf>
      <fill>
        <patternFill>
          <bgColor rgb="FF65D7FF"/>
        </patternFill>
      </fill>
    </dxf>
    <dxf>
      <fill>
        <patternFill>
          <bgColor rgb="FFFFFF99"/>
        </patternFill>
      </fill>
    </dxf>
    <dxf>
      <fill>
        <patternFill>
          <bgColor theme="9" tint="0.59996337778862885"/>
        </patternFill>
      </fill>
    </dxf>
    <dxf>
      <fill>
        <patternFill>
          <bgColor theme="5" tint="0.59996337778862885"/>
        </patternFill>
      </fill>
    </dxf>
    <dxf>
      <fill>
        <patternFill>
          <bgColor theme="4" tint="0.39994506668294322"/>
        </patternFill>
      </fill>
    </dxf>
    <dxf>
      <fill>
        <patternFill>
          <bgColor rgb="FFCF9F6F"/>
        </patternFill>
      </fill>
    </dxf>
    <dxf>
      <fill>
        <patternFill>
          <bgColor rgb="FF65D7FF"/>
        </patternFill>
      </fill>
    </dxf>
    <dxf>
      <fill>
        <patternFill>
          <bgColor rgb="FFFFFF99"/>
        </patternFill>
      </fill>
    </dxf>
    <dxf>
      <fill>
        <patternFill>
          <bgColor theme="9" tint="0.59996337778862885"/>
        </patternFill>
      </fill>
    </dxf>
    <dxf>
      <fill>
        <patternFill>
          <bgColor theme="5" tint="0.59996337778862885"/>
        </patternFill>
      </fill>
    </dxf>
    <dxf>
      <fill>
        <patternFill>
          <bgColor theme="4" tint="0.39994506668294322"/>
        </patternFill>
      </fill>
    </dxf>
    <dxf>
      <fill>
        <patternFill>
          <bgColor rgb="FFCF9F6F"/>
        </patternFill>
      </fill>
    </dxf>
    <dxf>
      <fill>
        <patternFill>
          <bgColor rgb="FF65D7FF"/>
        </patternFill>
      </fill>
    </dxf>
    <dxf>
      <fill>
        <patternFill>
          <bgColor rgb="FFFFFF99"/>
        </patternFill>
      </fill>
    </dxf>
    <dxf>
      <fill>
        <patternFill>
          <bgColor theme="9" tint="0.59996337778862885"/>
        </patternFill>
      </fill>
    </dxf>
    <dxf>
      <fill>
        <patternFill>
          <bgColor theme="5" tint="0.59996337778862885"/>
        </patternFill>
      </fill>
    </dxf>
    <dxf>
      <fill>
        <patternFill>
          <bgColor theme="4" tint="0.39994506668294322"/>
        </patternFill>
      </fill>
    </dxf>
    <dxf>
      <fill>
        <patternFill>
          <bgColor rgb="FFCF9F6F"/>
        </patternFill>
      </fill>
    </dxf>
    <dxf>
      <fill>
        <patternFill>
          <bgColor rgb="FF65D7FF"/>
        </patternFill>
      </fill>
    </dxf>
    <dxf>
      <fill>
        <patternFill>
          <bgColor rgb="FFFFFF99"/>
        </patternFill>
      </fill>
    </dxf>
    <dxf>
      <fill>
        <patternFill>
          <bgColor theme="9" tint="0.59996337778862885"/>
        </patternFill>
      </fill>
    </dxf>
    <dxf>
      <fill>
        <patternFill>
          <bgColor theme="5" tint="0.59996337778862885"/>
        </patternFill>
      </fill>
    </dxf>
    <dxf>
      <fill>
        <patternFill>
          <bgColor theme="4" tint="0.39994506668294322"/>
        </patternFill>
      </fill>
    </dxf>
    <dxf>
      <fill>
        <patternFill>
          <bgColor rgb="FFCF9F6F"/>
        </patternFill>
      </fill>
    </dxf>
    <dxf>
      <fill>
        <patternFill>
          <bgColor rgb="FF65D7FF"/>
        </patternFill>
      </fill>
    </dxf>
    <dxf>
      <fill>
        <patternFill>
          <bgColor rgb="FFFFFF99"/>
        </patternFill>
      </fill>
    </dxf>
    <dxf>
      <fill>
        <patternFill>
          <bgColor theme="9" tint="0.59996337778862885"/>
        </patternFill>
      </fill>
    </dxf>
    <dxf>
      <fill>
        <patternFill>
          <bgColor theme="5" tint="0.59996337778862885"/>
        </patternFill>
      </fill>
    </dxf>
    <dxf>
      <fill>
        <patternFill>
          <bgColor theme="4" tint="0.39994506668294322"/>
        </patternFill>
      </fill>
    </dxf>
    <dxf>
      <fill>
        <patternFill>
          <bgColor rgb="FFCF9F6F"/>
        </patternFill>
      </fill>
    </dxf>
    <dxf>
      <fill>
        <patternFill>
          <bgColor rgb="FF65D7FF"/>
        </patternFill>
      </fill>
    </dxf>
    <dxf>
      <fill>
        <patternFill>
          <bgColor rgb="FFFFFF99"/>
        </patternFill>
      </fill>
    </dxf>
    <dxf>
      <fill>
        <patternFill>
          <bgColor theme="9" tint="0.59996337778862885"/>
        </patternFill>
      </fill>
    </dxf>
    <dxf>
      <fill>
        <patternFill>
          <bgColor theme="5" tint="0.59996337778862885"/>
        </patternFill>
      </fill>
    </dxf>
    <dxf>
      <fill>
        <patternFill>
          <bgColor theme="4" tint="0.39994506668294322"/>
        </patternFill>
      </fill>
    </dxf>
    <dxf>
      <fill>
        <patternFill>
          <bgColor rgb="FFCF9F6F"/>
        </patternFill>
      </fill>
    </dxf>
    <dxf>
      <fill>
        <patternFill>
          <bgColor rgb="FF65D7FF"/>
        </patternFill>
      </fill>
    </dxf>
    <dxf>
      <fill>
        <patternFill>
          <bgColor rgb="FFFFFF99"/>
        </patternFill>
      </fill>
    </dxf>
    <dxf>
      <fill>
        <patternFill>
          <bgColor theme="9" tint="0.59996337778862885"/>
        </patternFill>
      </fill>
    </dxf>
    <dxf>
      <fill>
        <patternFill>
          <bgColor theme="5" tint="0.59996337778862885"/>
        </patternFill>
      </fill>
    </dxf>
    <dxf>
      <fill>
        <patternFill>
          <bgColor theme="4" tint="0.39994506668294322"/>
        </patternFill>
      </fill>
    </dxf>
    <dxf>
      <fill>
        <patternFill>
          <bgColor rgb="FFCF9F6F"/>
        </patternFill>
      </fill>
    </dxf>
    <dxf>
      <fill>
        <patternFill>
          <bgColor rgb="FF65D7FF"/>
        </patternFill>
      </fill>
    </dxf>
    <dxf>
      <fill>
        <patternFill>
          <bgColor rgb="FFFFFF99"/>
        </patternFill>
      </fill>
    </dxf>
    <dxf>
      <fill>
        <patternFill>
          <bgColor theme="9" tint="0.59996337778862885"/>
        </patternFill>
      </fill>
    </dxf>
    <dxf>
      <fill>
        <patternFill>
          <bgColor theme="5" tint="0.59996337778862885"/>
        </patternFill>
      </fill>
    </dxf>
    <dxf>
      <fill>
        <patternFill>
          <bgColor theme="4" tint="0.39994506668294322"/>
        </patternFill>
      </fill>
    </dxf>
    <dxf>
      <fill>
        <patternFill>
          <bgColor rgb="FFCF9F6F"/>
        </patternFill>
      </fill>
    </dxf>
    <dxf>
      <fill>
        <patternFill>
          <bgColor rgb="FF65D7FF"/>
        </patternFill>
      </fill>
    </dxf>
    <dxf>
      <fill>
        <patternFill>
          <bgColor rgb="FFFFFF99"/>
        </patternFill>
      </fill>
    </dxf>
    <dxf>
      <fill>
        <patternFill>
          <bgColor theme="9" tint="0.59996337778862885"/>
        </patternFill>
      </fill>
    </dxf>
    <dxf>
      <fill>
        <patternFill>
          <bgColor theme="5" tint="0.59996337778862885"/>
        </patternFill>
      </fill>
    </dxf>
    <dxf>
      <fill>
        <patternFill>
          <bgColor theme="4" tint="0.39994506668294322"/>
        </patternFill>
      </fill>
    </dxf>
    <dxf>
      <fill>
        <patternFill>
          <bgColor rgb="FFCF9F6F"/>
        </patternFill>
      </fill>
    </dxf>
    <dxf>
      <fill>
        <patternFill>
          <bgColor rgb="FF65D7FF"/>
        </patternFill>
      </fill>
    </dxf>
    <dxf>
      <fill>
        <patternFill>
          <bgColor rgb="FFFFFF99"/>
        </patternFill>
      </fill>
    </dxf>
    <dxf>
      <fill>
        <patternFill>
          <bgColor theme="9" tint="0.59996337778862885"/>
        </patternFill>
      </fill>
    </dxf>
    <dxf>
      <fill>
        <patternFill>
          <bgColor theme="5" tint="0.59996337778862885"/>
        </patternFill>
      </fill>
    </dxf>
    <dxf>
      <fill>
        <patternFill>
          <bgColor theme="4" tint="0.39994506668294322"/>
        </patternFill>
      </fill>
    </dxf>
    <dxf>
      <fill>
        <patternFill>
          <bgColor rgb="FFCF9F6F"/>
        </patternFill>
      </fill>
    </dxf>
    <dxf>
      <fill>
        <patternFill>
          <bgColor rgb="FF65D7FF"/>
        </patternFill>
      </fill>
    </dxf>
    <dxf>
      <fill>
        <patternFill>
          <bgColor rgb="FFFFFF99"/>
        </patternFill>
      </fill>
    </dxf>
    <dxf>
      <fill>
        <patternFill>
          <bgColor theme="9" tint="0.59996337778862885"/>
        </patternFill>
      </fill>
    </dxf>
    <dxf>
      <fill>
        <patternFill>
          <bgColor theme="5" tint="0.59996337778862885"/>
        </patternFill>
      </fill>
    </dxf>
    <dxf>
      <fill>
        <patternFill>
          <bgColor theme="4" tint="0.39994506668294322"/>
        </patternFill>
      </fill>
    </dxf>
    <dxf>
      <fill>
        <patternFill>
          <bgColor rgb="FFCF9F6F"/>
        </patternFill>
      </fill>
    </dxf>
    <dxf>
      <fill>
        <patternFill>
          <bgColor rgb="FF65D7FF"/>
        </patternFill>
      </fill>
    </dxf>
    <dxf>
      <fill>
        <patternFill>
          <bgColor rgb="FFFFFF99"/>
        </patternFill>
      </fill>
    </dxf>
    <dxf>
      <fill>
        <patternFill>
          <bgColor theme="9" tint="0.59996337778862885"/>
        </patternFill>
      </fill>
    </dxf>
    <dxf>
      <fill>
        <patternFill>
          <bgColor theme="5" tint="0.59996337778862885"/>
        </patternFill>
      </fill>
    </dxf>
    <dxf>
      <fill>
        <patternFill>
          <bgColor theme="4" tint="0.39994506668294322"/>
        </patternFill>
      </fill>
    </dxf>
    <dxf>
      <fill>
        <patternFill>
          <bgColor rgb="FFCF9F6F"/>
        </patternFill>
      </fill>
    </dxf>
    <dxf>
      <fill>
        <patternFill>
          <bgColor rgb="FF65D7FF"/>
        </patternFill>
      </fill>
    </dxf>
    <dxf>
      <fill>
        <patternFill>
          <bgColor rgb="FFFFFF99"/>
        </patternFill>
      </fill>
    </dxf>
    <dxf>
      <fill>
        <patternFill>
          <bgColor theme="9" tint="0.59996337778862885"/>
        </patternFill>
      </fill>
    </dxf>
    <dxf>
      <fill>
        <patternFill>
          <bgColor theme="5" tint="0.59996337778862885"/>
        </patternFill>
      </fill>
    </dxf>
    <dxf>
      <fill>
        <patternFill>
          <bgColor theme="4" tint="0.39994506668294322"/>
        </patternFill>
      </fill>
    </dxf>
    <dxf>
      <fill>
        <patternFill>
          <bgColor rgb="FFCF9F6F"/>
        </patternFill>
      </fill>
    </dxf>
    <dxf>
      <fill>
        <patternFill>
          <bgColor rgb="FF65D7FF"/>
        </patternFill>
      </fill>
    </dxf>
    <dxf>
      <fill>
        <patternFill>
          <bgColor rgb="FFFFFF99"/>
        </patternFill>
      </fill>
    </dxf>
    <dxf>
      <fill>
        <patternFill>
          <bgColor theme="9" tint="0.59996337778862885"/>
        </patternFill>
      </fill>
    </dxf>
    <dxf>
      <fill>
        <patternFill>
          <bgColor theme="5" tint="0.59996337778862885"/>
        </patternFill>
      </fill>
    </dxf>
    <dxf>
      <fill>
        <patternFill>
          <bgColor theme="4" tint="0.39994506668294322"/>
        </patternFill>
      </fill>
    </dxf>
    <dxf>
      <fill>
        <patternFill>
          <bgColor rgb="FFCF9F6F"/>
        </patternFill>
      </fill>
    </dxf>
    <dxf>
      <fill>
        <patternFill>
          <bgColor rgb="FF65D7FF"/>
        </patternFill>
      </fill>
    </dxf>
    <dxf>
      <fill>
        <patternFill>
          <bgColor rgb="FFFFFF99"/>
        </patternFill>
      </fill>
    </dxf>
    <dxf>
      <fill>
        <patternFill>
          <bgColor theme="9" tint="0.59996337778862885"/>
        </patternFill>
      </fill>
    </dxf>
    <dxf>
      <fill>
        <patternFill>
          <bgColor theme="5" tint="0.59996337778862885"/>
        </patternFill>
      </fill>
    </dxf>
    <dxf>
      <fill>
        <patternFill>
          <bgColor theme="4" tint="0.39994506668294322"/>
        </patternFill>
      </fill>
    </dxf>
    <dxf>
      <fill>
        <patternFill>
          <bgColor rgb="FFCF9F6F"/>
        </patternFill>
      </fill>
    </dxf>
    <dxf>
      <fill>
        <patternFill>
          <bgColor rgb="FF65D7FF"/>
        </patternFill>
      </fill>
    </dxf>
    <dxf>
      <fill>
        <patternFill>
          <bgColor rgb="FFFFFF99"/>
        </patternFill>
      </fill>
    </dxf>
    <dxf>
      <fill>
        <patternFill>
          <bgColor theme="9" tint="0.59996337778862885"/>
        </patternFill>
      </fill>
    </dxf>
    <dxf>
      <fill>
        <patternFill>
          <bgColor theme="5" tint="0.59996337778862885"/>
        </patternFill>
      </fill>
    </dxf>
    <dxf>
      <fill>
        <patternFill>
          <bgColor theme="4" tint="0.39994506668294322"/>
        </patternFill>
      </fill>
    </dxf>
    <dxf>
      <fill>
        <patternFill>
          <bgColor rgb="FFCF9F6F"/>
        </patternFill>
      </fill>
    </dxf>
    <dxf>
      <fill>
        <patternFill>
          <bgColor rgb="FF65D7FF"/>
        </patternFill>
      </fill>
    </dxf>
    <dxf>
      <fill>
        <patternFill>
          <bgColor rgb="FFFFFF99"/>
        </patternFill>
      </fill>
    </dxf>
    <dxf>
      <fill>
        <patternFill>
          <bgColor theme="9" tint="0.59996337778862885"/>
        </patternFill>
      </fill>
    </dxf>
    <dxf>
      <fill>
        <patternFill>
          <bgColor theme="5" tint="0.59996337778862885"/>
        </patternFill>
      </fill>
    </dxf>
    <dxf>
      <fill>
        <patternFill>
          <bgColor theme="4" tint="0.39994506668294322"/>
        </patternFill>
      </fill>
    </dxf>
    <dxf>
      <fill>
        <patternFill>
          <bgColor rgb="FFCF9F6F"/>
        </patternFill>
      </fill>
    </dxf>
    <dxf>
      <fill>
        <patternFill>
          <bgColor rgb="FF65D7FF"/>
        </patternFill>
      </fill>
    </dxf>
    <dxf>
      <fill>
        <patternFill>
          <bgColor rgb="FFFFFF99"/>
        </patternFill>
      </fill>
    </dxf>
    <dxf>
      <fill>
        <patternFill>
          <bgColor theme="9" tint="0.59996337778862885"/>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s>
  <tableStyles count="0" defaultTableStyle="TableStyleMedium2" defaultPivotStyle="PivotStyleLight16"/>
  <colors>
    <mruColors>
      <color rgb="FFFF3300"/>
      <color rgb="FFCC00CC"/>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té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odh-kjk@kjk.bme.hu%20email%20c&#237;mre%20&#237;rja%20meg,%20&#233;s%20a%20szakfelel&#337;ssel%20megvizsg&#225;ljuk%20a%20v&#225;ltoztat&#225;si%20ig&#233;nyt."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26" Type="http://schemas.openxmlformats.org/officeDocument/2006/relationships/hyperlink" Target="mailto:esztergar-kiss.domokos@kjk.bme.hu" TargetMode="External"/><Relationship Id="rId117" Type="http://schemas.openxmlformats.org/officeDocument/2006/relationships/printerSettings" Target="../printerSettings/printerSettings2.bin"/><Relationship Id="rId21" Type="http://schemas.openxmlformats.org/officeDocument/2006/relationships/hyperlink" Target="mailto:sipos.tibor@kjk.bme.hu" TargetMode="External"/><Relationship Id="rId42" Type="http://schemas.openxmlformats.org/officeDocument/2006/relationships/hyperlink" Target="mailto:lovas.laszlo@kjk.bme.hu" TargetMode="External"/><Relationship Id="rId47" Type="http://schemas.openxmlformats.org/officeDocument/2006/relationships/hyperlink" Target="mailto:lovas.laszlo@kjk.bme.hu" TargetMode="External"/><Relationship Id="rId63" Type="http://schemas.openxmlformats.org/officeDocument/2006/relationships/hyperlink" Target="mailto:markovits.tamas@kjk.bme.hu" TargetMode="External"/><Relationship Id="rId68" Type="http://schemas.openxmlformats.org/officeDocument/2006/relationships/hyperlink" Target="mailto:bohacs.gabor@kjk.bme.hu" TargetMode="External"/><Relationship Id="rId84" Type="http://schemas.openxmlformats.org/officeDocument/2006/relationships/hyperlink" Target="mailto:barsi.arpad@emk.bme.hu" TargetMode="External"/><Relationship Id="rId89" Type="http://schemas.openxmlformats.org/officeDocument/2006/relationships/hyperlink" Target="mailto:szalay.zsolt@kjk.bme.hu" TargetMode="External"/><Relationship Id="rId112" Type="http://schemas.openxmlformats.org/officeDocument/2006/relationships/hyperlink" Target="mailto:lovas.laszlo@kjk.bme.hu" TargetMode="External"/><Relationship Id="rId16" Type="http://schemas.openxmlformats.org/officeDocument/2006/relationships/hyperlink" Target="mailto:bartha.tamas@kjk.bme.hu" TargetMode="External"/><Relationship Id="rId107" Type="http://schemas.openxmlformats.org/officeDocument/2006/relationships/hyperlink" Target="mailto:veress.arpad@kjk.bme.hu" TargetMode="External"/><Relationship Id="rId11" Type="http://schemas.openxmlformats.org/officeDocument/2006/relationships/hyperlink" Target="mailto:szabo.geza@kjk.bme.hu" TargetMode="External"/><Relationship Id="rId32" Type="http://schemas.openxmlformats.org/officeDocument/2006/relationships/hyperlink" Target="mailto:kovari.botond@kjk.bme.hu" TargetMode="External"/><Relationship Id="rId37" Type="http://schemas.openxmlformats.org/officeDocument/2006/relationships/hyperlink" Target="mailto:kovari.botond@kjk.bme.hu" TargetMode="External"/><Relationship Id="rId53" Type="http://schemas.openxmlformats.org/officeDocument/2006/relationships/hyperlink" Target="mailto:ban.krisztian@kjk.bme.hu" TargetMode="External"/><Relationship Id="rId58" Type="http://schemas.openxmlformats.org/officeDocument/2006/relationships/hyperlink" Target="mailto:harth.peter@kjk.bme.hu" TargetMode="External"/><Relationship Id="rId74" Type="http://schemas.openxmlformats.org/officeDocument/2006/relationships/hyperlink" Target="mailto:balazs.lenart@logisztika.bme.hu" TargetMode="External"/><Relationship Id="rId79" Type="http://schemas.openxmlformats.org/officeDocument/2006/relationships/hyperlink" Target="mailto:bona.krisztian@kjk.bme.hu" TargetMode="External"/><Relationship Id="rId102" Type="http://schemas.openxmlformats.org/officeDocument/2006/relationships/hyperlink" Target="mailto:hargitai.laszlo.csaba@kjk.bme.hu" TargetMode="External"/><Relationship Id="rId5" Type="http://schemas.openxmlformats.org/officeDocument/2006/relationships/hyperlink" Target="mailto:babarczy.anna@ttk.bme.hu" TargetMode="External"/><Relationship Id="rId90" Type="http://schemas.openxmlformats.org/officeDocument/2006/relationships/hyperlink" Target="mailto:zabori.zoltan@kjk.bme.hu" TargetMode="External"/><Relationship Id="rId95" Type="http://schemas.openxmlformats.org/officeDocument/2006/relationships/hyperlink" Target="mailto:rohacs.daniel@kjk.bme.hu" TargetMode="External"/><Relationship Id="rId22" Type="http://schemas.openxmlformats.org/officeDocument/2006/relationships/hyperlink" Target="mailto:csonka.balint@kjk.bme.hu" TargetMode="External"/><Relationship Id="rId27" Type="http://schemas.openxmlformats.org/officeDocument/2006/relationships/hyperlink" Target="mailto:meszaros.ferenc@kjk.bme.hu" TargetMode="External"/><Relationship Id="rId43" Type="http://schemas.openxmlformats.org/officeDocument/2006/relationships/hyperlink" Target="mailto:lovas.laszlo@kjk.bme.hu" TargetMode="External"/><Relationship Id="rId48" Type="http://schemas.openxmlformats.org/officeDocument/2006/relationships/hyperlink" Target="mailto:szalay.zsolt@kjk.bme.hu" TargetMode="External"/><Relationship Id="rId64" Type="http://schemas.openxmlformats.org/officeDocument/2006/relationships/hyperlink" Target="mailto:markovits.tamas@kjk.bme.hu" TargetMode="External"/><Relationship Id="rId69" Type="http://schemas.openxmlformats.org/officeDocument/2006/relationships/hyperlink" Target="mailto:bona.krisztian@kjk.bme.hu" TargetMode="External"/><Relationship Id="rId113" Type="http://schemas.openxmlformats.org/officeDocument/2006/relationships/hyperlink" Target="mailto:veress.arpad@kjk.bme.hu" TargetMode="External"/><Relationship Id="rId118" Type="http://schemas.openxmlformats.org/officeDocument/2006/relationships/vmlDrawing" Target="../drawings/vmlDrawing1.vml"/><Relationship Id="rId80" Type="http://schemas.openxmlformats.org/officeDocument/2006/relationships/hyperlink" Target="mailto:sardi.david@kjk.bme.hu" TargetMode="External"/><Relationship Id="rId85" Type="http://schemas.openxmlformats.org/officeDocument/2006/relationships/hyperlink" Target="mailto:hideg.attila@aut.bme.hu" TargetMode="External"/><Relationship Id="rId12" Type="http://schemas.openxmlformats.org/officeDocument/2006/relationships/hyperlink" Target="mailto:szabo.geza@kjk.bme.hu" TargetMode="External"/><Relationship Id="rId17" Type="http://schemas.openxmlformats.org/officeDocument/2006/relationships/hyperlink" Target="mailto:becsi.tamas@kjk.bme.hu" TargetMode="External"/><Relationship Id="rId33" Type="http://schemas.openxmlformats.org/officeDocument/2006/relationships/hyperlink" Target="mailto:kovari.botond@kjk.bme.hu" TargetMode="External"/><Relationship Id="rId38" Type="http://schemas.openxmlformats.org/officeDocument/2006/relationships/hyperlink" Target="mailto:meszaros.ferenc@kjk.bme.hu" TargetMode="External"/><Relationship Id="rId59" Type="http://schemas.openxmlformats.org/officeDocument/2006/relationships/hyperlink" Target="mailto:torok.arpad@kjk.bme.hu" TargetMode="External"/><Relationship Id="rId103" Type="http://schemas.openxmlformats.org/officeDocument/2006/relationships/hyperlink" Target="mailto:veress.arpad@kjk.bme.hu" TargetMode="External"/><Relationship Id="rId108" Type="http://schemas.openxmlformats.org/officeDocument/2006/relationships/hyperlink" Target="mailto:simongati.gyozo@kjk.bme.hu" TargetMode="External"/><Relationship Id="rId54" Type="http://schemas.openxmlformats.org/officeDocument/2006/relationships/hyperlink" Target="mailto:nyerges.adam@kjk.bme.hu" TargetMode="External"/><Relationship Id="rId70" Type="http://schemas.openxmlformats.org/officeDocument/2006/relationships/hyperlink" Target="mailto:balazs.sztrapkovics@logisztika.bme.hu" TargetMode="External"/><Relationship Id="rId75" Type="http://schemas.openxmlformats.org/officeDocument/2006/relationships/hyperlink" Target="mailto:bona.krisztian@kjk.bme.hu" TargetMode="External"/><Relationship Id="rId91" Type="http://schemas.openxmlformats.org/officeDocument/2006/relationships/hyperlink" Target="mailto:tulipant.gergely@kjk.bme.hu" TargetMode="External"/><Relationship Id="rId96" Type="http://schemas.openxmlformats.org/officeDocument/2006/relationships/hyperlink" Target="mailto:rohacs.daniel@kjk.bme.hu" TargetMode="External"/><Relationship Id="rId1" Type="http://schemas.openxmlformats.org/officeDocument/2006/relationships/hyperlink" Target="mailto:meszaros.ferenc@kjk.bme.hu" TargetMode="External"/><Relationship Id="rId6" Type="http://schemas.openxmlformats.org/officeDocument/2006/relationships/hyperlink" Target="mailto:becsi.tamas@kjk.bme.hu" TargetMode="External"/><Relationship Id="rId23" Type="http://schemas.openxmlformats.org/officeDocument/2006/relationships/hyperlink" Target="mailto:kovari.botond@kjk.bme.hu" TargetMode="External"/><Relationship Id="rId28" Type="http://schemas.openxmlformats.org/officeDocument/2006/relationships/hyperlink" Target="mailto:torok.adam@kjk.bme.hu" TargetMode="External"/><Relationship Id="rId49" Type="http://schemas.openxmlformats.org/officeDocument/2006/relationships/hyperlink" Target="mailto:petho.zsombor@kjk.bme.hu" TargetMode="External"/><Relationship Id="rId114" Type="http://schemas.openxmlformats.org/officeDocument/2006/relationships/hyperlink" Target="mailto:zabori.zoltan@kjk.bme.hu" TargetMode="External"/><Relationship Id="rId119" Type="http://schemas.openxmlformats.org/officeDocument/2006/relationships/comments" Target="../comments1.xml"/><Relationship Id="rId10" Type="http://schemas.openxmlformats.org/officeDocument/2006/relationships/hyperlink" Target="mailto:varga.istvan@kjk.bme.hu" TargetMode="External"/><Relationship Id="rId31" Type="http://schemas.openxmlformats.org/officeDocument/2006/relationships/hyperlink" Target="mailto:kisgyorgy.lajos@kjk.bme.hu" TargetMode="External"/><Relationship Id="rId44" Type="http://schemas.openxmlformats.org/officeDocument/2006/relationships/hyperlink" Target="mailto:lovas.laszlo@kjk.bme.hu" TargetMode="External"/><Relationship Id="rId52" Type="http://schemas.openxmlformats.org/officeDocument/2006/relationships/hyperlink" Target="mailto:lelkes.mark@kjk.bme.hu" TargetMode="External"/><Relationship Id="rId60" Type="http://schemas.openxmlformats.org/officeDocument/2006/relationships/hyperlink" Target="mailto:ban.krisztian@kjk.bme.hu" TargetMode="External"/><Relationship Id="rId65" Type="http://schemas.openxmlformats.org/officeDocument/2006/relationships/hyperlink" Target="mailto:hlinka.jozsef@kjk.bme.hu" TargetMode="External"/><Relationship Id="rId73" Type="http://schemas.openxmlformats.org/officeDocument/2006/relationships/hyperlink" Target="mailto:kovacs.gabor@kjk.bme.hu" TargetMode="External"/><Relationship Id="rId78" Type="http://schemas.openxmlformats.org/officeDocument/2006/relationships/hyperlink" Target="mailto:bertalan.marcell@kjk.bme.hu" TargetMode="External"/><Relationship Id="rId81" Type="http://schemas.openxmlformats.org/officeDocument/2006/relationships/hyperlink" Target="mailto:szemenyei@iit.bme.hu" TargetMode="External"/><Relationship Id="rId86" Type="http://schemas.openxmlformats.org/officeDocument/2006/relationships/hyperlink" Target="mailto:aradi.szilard@kjk.bme.hu" TargetMode="External"/><Relationship Id="rId94" Type="http://schemas.openxmlformats.org/officeDocument/2006/relationships/hyperlink" Target="mailto:rohacs.daniel@kjk.bme.hu" TargetMode="External"/><Relationship Id="rId99" Type="http://schemas.openxmlformats.org/officeDocument/2006/relationships/hyperlink" Target="mailto:veress.arpad@kjk.bme.hu" TargetMode="External"/><Relationship Id="rId101" Type="http://schemas.openxmlformats.org/officeDocument/2006/relationships/hyperlink" Target="mailto:hargitai.laszlo.csaba@kjk.bme.hu" TargetMode="External"/><Relationship Id="rId4" Type="http://schemas.openxmlformats.org/officeDocument/2006/relationships/hyperlink" Target="mailto:sebestyen.zoltan@gtk.bme.hu" TargetMode="External"/><Relationship Id="rId9" Type="http://schemas.openxmlformats.org/officeDocument/2006/relationships/hyperlink" Target="mailto:gaspar.peter@kjk.bme.hu" TargetMode="External"/><Relationship Id="rId13" Type="http://schemas.openxmlformats.org/officeDocument/2006/relationships/hyperlink" Target="mailto:szabo.geza@kjk.bme.hu" TargetMode="External"/><Relationship Id="rId18" Type="http://schemas.openxmlformats.org/officeDocument/2006/relationships/hyperlink" Target="mailto:becsi.tamas@kjk.bme.hu" TargetMode="External"/><Relationship Id="rId39" Type="http://schemas.openxmlformats.org/officeDocument/2006/relationships/hyperlink" Target="mailto:meszaros.ferenc@kjk.bme.hu" TargetMode="External"/><Relationship Id="rId109" Type="http://schemas.openxmlformats.org/officeDocument/2006/relationships/hyperlink" Target="mailto:simongati.gyozo@kjk.bme.hu" TargetMode="External"/><Relationship Id="rId34" Type="http://schemas.openxmlformats.org/officeDocument/2006/relationships/hyperlink" Target="mailto:csiszar.csaba@kjk.bme.hu" TargetMode="External"/><Relationship Id="rId50" Type="http://schemas.openxmlformats.org/officeDocument/2006/relationships/hyperlink" Target="mailto:torok.arpad@kjk.bme.hu" TargetMode="External"/><Relationship Id="rId55" Type="http://schemas.openxmlformats.org/officeDocument/2006/relationships/hyperlink" Target="mailto:nyerges.adam@kjk.bme.hu" TargetMode="External"/><Relationship Id="rId76" Type="http://schemas.openxmlformats.org/officeDocument/2006/relationships/hyperlink" Target="mailto:kovacs.gabor@kjk.bme.hu" TargetMode="External"/><Relationship Id="rId97" Type="http://schemas.openxmlformats.org/officeDocument/2006/relationships/hyperlink" Target="mailto:jankovics.istvan@kjk.bme.hu" TargetMode="External"/><Relationship Id="rId104" Type="http://schemas.openxmlformats.org/officeDocument/2006/relationships/hyperlink" Target="mailto:veress.arpad@kjk.bme.hu" TargetMode="External"/><Relationship Id="rId7" Type="http://schemas.openxmlformats.org/officeDocument/2006/relationships/hyperlink" Target="mailto:meyer.dora@kjk.bme.hu" TargetMode="External"/><Relationship Id="rId71" Type="http://schemas.openxmlformats.org/officeDocument/2006/relationships/hyperlink" Target="mailto:bohacs.gabor@kjk.bme.hu" TargetMode="External"/><Relationship Id="rId92" Type="http://schemas.openxmlformats.org/officeDocument/2006/relationships/hyperlink" Target="mailto:tulipant.gergely@kjk.bme.hu" TargetMode="External"/><Relationship Id="rId2" Type="http://schemas.openxmlformats.org/officeDocument/2006/relationships/hyperlink" Target="mailto:meszaros.ferenc@kjk.bme.hu" TargetMode="External"/><Relationship Id="rId29" Type="http://schemas.openxmlformats.org/officeDocument/2006/relationships/hyperlink" Target="mailto:mandoki.peter@kjk.bme.hu" TargetMode="External"/><Relationship Id="rId24" Type="http://schemas.openxmlformats.org/officeDocument/2006/relationships/hyperlink" Target="mailto:toth.janos@kjk.bme.hu" TargetMode="External"/><Relationship Id="rId40" Type="http://schemas.openxmlformats.org/officeDocument/2006/relationships/hyperlink" Target="mailto:csiszar.csaba@kjk.bme.hu" TargetMode="External"/><Relationship Id="rId45" Type="http://schemas.openxmlformats.org/officeDocument/2006/relationships/hyperlink" Target="mailto:lovas.laszlo@kjk.bme.hu" TargetMode="External"/><Relationship Id="rId66" Type="http://schemas.openxmlformats.org/officeDocument/2006/relationships/hyperlink" Target="mailto:kovacs.gabor@kjk.bme.hu" TargetMode="External"/><Relationship Id="rId87" Type="http://schemas.openxmlformats.org/officeDocument/2006/relationships/hyperlink" Target="mailto:aradi.szilard@kjk.bme.hu" TargetMode="External"/><Relationship Id="rId110" Type="http://schemas.openxmlformats.org/officeDocument/2006/relationships/hyperlink" Target="mailto:simongati.gyozo@kjk.bme.hu" TargetMode="External"/><Relationship Id="rId115" Type="http://schemas.openxmlformats.org/officeDocument/2006/relationships/hyperlink" Target="mailto:tulipant.gergely@kjk.bme.hu" TargetMode="External"/><Relationship Id="rId61" Type="http://schemas.openxmlformats.org/officeDocument/2006/relationships/hyperlink" Target="mailto:markovits.tamas@kjk.bme.hu" TargetMode="External"/><Relationship Id="rId82" Type="http://schemas.openxmlformats.org/officeDocument/2006/relationships/hyperlink" Target="mailto:nagy.akos@aut.bme.hu" TargetMode="External"/><Relationship Id="rId19" Type="http://schemas.openxmlformats.org/officeDocument/2006/relationships/hyperlink" Target="mailto:meyer.dora@kjk.bme.hu" TargetMode="External"/><Relationship Id="rId14" Type="http://schemas.openxmlformats.org/officeDocument/2006/relationships/hyperlink" Target="mailto:bartha.tamas@kjk.bme.hu" TargetMode="External"/><Relationship Id="rId30" Type="http://schemas.openxmlformats.org/officeDocument/2006/relationships/hyperlink" Target="mailto:sipos.tibor@kjk.bme.hu" TargetMode="External"/><Relationship Id="rId35" Type="http://schemas.openxmlformats.org/officeDocument/2006/relationships/hyperlink" Target="mailto:sipos.tibor@kjk.bme.hu" TargetMode="External"/><Relationship Id="rId56" Type="http://schemas.openxmlformats.org/officeDocument/2006/relationships/hyperlink" Target="mailto:nyerges.adam@kjk.bme.hu" TargetMode="External"/><Relationship Id="rId77" Type="http://schemas.openxmlformats.org/officeDocument/2006/relationships/hyperlink" Target="mailto:bertalan.marcell@kjk.bme.hu" TargetMode="External"/><Relationship Id="rId100" Type="http://schemas.openxmlformats.org/officeDocument/2006/relationships/hyperlink" Target="mailto:hargitai.laszlo.csaba@kjk.bme.hu" TargetMode="External"/><Relationship Id="rId105" Type="http://schemas.openxmlformats.org/officeDocument/2006/relationships/hyperlink" Target="mailto:veress.arpad@kjk.bme.hu" TargetMode="External"/><Relationship Id="rId8" Type="http://schemas.openxmlformats.org/officeDocument/2006/relationships/hyperlink" Target="mailto:varga.balazs@kjk.bme.hu" TargetMode="External"/><Relationship Id="rId51" Type="http://schemas.openxmlformats.org/officeDocument/2006/relationships/hyperlink" Target="mailto:domina.adam@kjk.bme.hu" TargetMode="External"/><Relationship Id="rId72" Type="http://schemas.openxmlformats.org/officeDocument/2006/relationships/hyperlink" Target="mailto:bohacs.gabor@kjk.bme.hu" TargetMode="External"/><Relationship Id="rId93" Type="http://schemas.openxmlformats.org/officeDocument/2006/relationships/hyperlink" Target="mailto:rohacs.daniel@kjk.bme.hu" TargetMode="External"/><Relationship Id="rId98" Type="http://schemas.openxmlformats.org/officeDocument/2006/relationships/hyperlink" Target="mailto:veress.arpad@kjk.bme.hu" TargetMode="External"/><Relationship Id="rId3" Type="http://schemas.openxmlformats.org/officeDocument/2006/relationships/hyperlink" Target="mailto:meszaros.ferenc@kjk.bme.hu" TargetMode="External"/><Relationship Id="rId25" Type="http://schemas.openxmlformats.org/officeDocument/2006/relationships/hyperlink" Target="mailto:toth.janos@kjk.bme.hu" TargetMode="External"/><Relationship Id="rId46" Type="http://schemas.openxmlformats.org/officeDocument/2006/relationships/hyperlink" Target="mailto:lovas.laszlo@kjk.bme.hu" TargetMode="External"/><Relationship Id="rId67" Type="http://schemas.openxmlformats.org/officeDocument/2006/relationships/hyperlink" Target="mailto:kovacs.gabor@kjk.bme.hu" TargetMode="External"/><Relationship Id="rId116" Type="http://schemas.openxmlformats.org/officeDocument/2006/relationships/hyperlink" Target="mailto:tulipant.gergely@kjk.bme.hu" TargetMode="External"/><Relationship Id="rId20" Type="http://schemas.openxmlformats.org/officeDocument/2006/relationships/hyperlink" Target="mailto:tettamanti.tamas@kjk.bme.hu" TargetMode="External"/><Relationship Id="rId41" Type="http://schemas.openxmlformats.org/officeDocument/2006/relationships/hyperlink" Target="mailto:beda.peter@kjk.bme.hu" TargetMode="External"/><Relationship Id="rId62" Type="http://schemas.openxmlformats.org/officeDocument/2006/relationships/hyperlink" Target="mailto:varga.ferenc.laszlo@kjk.bme.hu" TargetMode="External"/><Relationship Id="rId83" Type="http://schemas.openxmlformats.org/officeDocument/2006/relationships/hyperlink" Target="mailto:grad-gyenge.aniko@gtk.bme.hu" TargetMode="External"/><Relationship Id="rId88" Type="http://schemas.openxmlformats.org/officeDocument/2006/relationships/hyperlink" Target="mailto:szalay.zsolt@kjk.bme.hu" TargetMode="External"/><Relationship Id="rId111" Type="http://schemas.openxmlformats.org/officeDocument/2006/relationships/hyperlink" Target="mailto:veress.arpad@kjk.bme.hu" TargetMode="External"/><Relationship Id="rId15" Type="http://schemas.openxmlformats.org/officeDocument/2006/relationships/hyperlink" Target="mailto:bartha.tamas@kjk.bme.hu" TargetMode="External"/><Relationship Id="rId36" Type="http://schemas.openxmlformats.org/officeDocument/2006/relationships/hyperlink" Target="mailto:duleba.szabolcs@kjk.bme.hu" TargetMode="External"/><Relationship Id="rId57" Type="http://schemas.openxmlformats.org/officeDocument/2006/relationships/hyperlink" Target="mailto:harth.peter@kjk.bme.hu" TargetMode="External"/><Relationship Id="rId106" Type="http://schemas.openxmlformats.org/officeDocument/2006/relationships/hyperlink" Target="mailto:veress.arpad@kjk.bme.hu"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5"/>
  <sheetViews>
    <sheetView workbookViewId="0">
      <selection activeCell="A2" sqref="A2"/>
    </sheetView>
  </sheetViews>
  <sheetFormatPr defaultRowHeight="15"/>
  <cols>
    <col min="1" max="1" width="114.85546875" customWidth="1"/>
  </cols>
  <sheetData>
    <row r="1" spans="1:1">
      <c r="A1" s="106"/>
    </row>
    <row r="2" spans="1:1">
      <c r="A2" s="107" t="s">
        <v>667</v>
      </c>
    </row>
    <row r="3" spans="1:1">
      <c r="A3" s="106"/>
    </row>
    <row r="4" spans="1:1">
      <c r="A4" s="106" t="s">
        <v>688</v>
      </c>
    </row>
    <row r="5" spans="1:1">
      <c r="A5" s="106"/>
    </row>
    <row r="6" spans="1:1">
      <c r="A6" s="106" t="s">
        <v>668</v>
      </c>
    </row>
    <row r="7" spans="1:1">
      <c r="A7" s="106"/>
    </row>
    <row r="8" spans="1:1">
      <c r="A8" s="107" t="s">
        <v>669</v>
      </c>
    </row>
    <row r="9" spans="1:1">
      <c r="A9" s="106"/>
    </row>
    <row r="10" spans="1:1">
      <c r="A10" s="106" t="s">
        <v>670</v>
      </c>
    </row>
    <row r="11" spans="1:1">
      <c r="A11" s="106"/>
    </row>
    <row r="12" spans="1:1">
      <c r="A12" s="106" t="s">
        <v>671</v>
      </c>
    </row>
    <row r="13" spans="1:1">
      <c r="A13" s="106" t="s">
        <v>672</v>
      </c>
    </row>
    <row r="14" spans="1:1">
      <c r="A14" s="106" t="s">
        <v>673</v>
      </c>
    </row>
    <row r="15" spans="1:1">
      <c r="A15" s="106" t="s">
        <v>689</v>
      </c>
    </row>
    <row r="16" spans="1:1">
      <c r="A16" s="107" t="s">
        <v>674</v>
      </c>
    </row>
    <row r="17" spans="1:1">
      <c r="A17" s="106" t="s">
        <v>675</v>
      </c>
    </row>
    <row r="18" spans="1:1">
      <c r="A18" s="106" t="s">
        <v>690</v>
      </c>
    </row>
    <row r="19" spans="1:1">
      <c r="A19" s="106" t="s">
        <v>676</v>
      </c>
    </row>
    <row r="20" spans="1:1">
      <c r="A20" s="106"/>
    </row>
    <row r="21" spans="1:1">
      <c r="A21" s="106" t="s">
        <v>677</v>
      </c>
    </row>
    <row r="22" spans="1:1">
      <c r="A22" s="106" t="s">
        <v>678</v>
      </c>
    </row>
    <row r="23" spans="1:1">
      <c r="A23" s="106" t="s">
        <v>679</v>
      </c>
    </row>
    <row r="24" spans="1:1">
      <c r="A24" s="106"/>
    </row>
    <row r="25" spans="1:1">
      <c r="A25" s="106" t="s">
        <v>680</v>
      </c>
    </row>
    <row r="26" spans="1:1">
      <c r="A26" s="106" t="s">
        <v>681</v>
      </c>
    </row>
    <row r="27" spans="1:1">
      <c r="A27" s="106" t="s">
        <v>682</v>
      </c>
    </row>
    <row r="28" spans="1:1">
      <c r="A28" s="106" t="s">
        <v>683</v>
      </c>
    </row>
    <row r="29" spans="1:1">
      <c r="A29" s="106" t="s">
        <v>684</v>
      </c>
    </row>
    <row r="30" spans="1:1">
      <c r="A30" s="106" t="s">
        <v>685</v>
      </c>
    </row>
    <row r="31" spans="1:1">
      <c r="A31" s="106" t="s">
        <v>686</v>
      </c>
    </row>
    <row r="32" spans="1:1">
      <c r="A32" s="106" t="s">
        <v>687</v>
      </c>
    </row>
    <row r="33" spans="1:1">
      <c r="A33" s="106"/>
    </row>
    <row r="34" spans="1:1">
      <c r="A34" s="106" t="s">
        <v>691</v>
      </c>
    </row>
    <row r="35" spans="1:1">
      <c r="A35" s="106"/>
    </row>
  </sheetData>
  <hyperlinks>
    <hyperlink ref="A19" r:id="rId1"/>
  </hyperlinks>
  <pageMargins left="0.7" right="0.7" top="0.75" bottom="0.75" header="0.3" footer="0.3"/>
  <pageSetup paperSize="9" orientation="portrait" horizontalDpi="4294967293" verticalDpi="0"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165"/>
  <sheetViews>
    <sheetView showGridLines="0" zoomScaleNormal="100" workbookViewId="0">
      <selection activeCell="Q34" sqref="Q34"/>
    </sheetView>
  </sheetViews>
  <sheetFormatPr defaultColWidth="3.5703125" defaultRowHeight="16.5" customHeight="1"/>
  <cols>
    <col min="3" max="27" width="6.28515625" customWidth="1"/>
    <col min="28" max="28" width="5.85546875" customWidth="1"/>
    <col min="29" max="30" width="6.28515625" customWidth="1"/>
    <col min="31" max="31" width="6.140625" customWidth="1"/>
    <col min="33" max="33" width="8.28515625" customWidth="1"/>
    <col min="34" max="34" width="5.5703125" customWidth="1"/>
    <col min="39" max="39" width="7.28515625" bestFit="1" customWidth="1"/>
    <col min="40" max="40" width="4" bestFit="1" customWidth="1"/>
  </cols>
  <sheetData>
    <row r="1" spans="2:34" s="299" customFormat="1" ht="19.149999999999999" customHeight="1">
      <c r="C1" s="300"/>
    </row>
    <row r="2" spans="2:34" ht="17.25" thickBot="1">
      <c r="B2" s="102"/>
      <c r="C2" s="575" t="s">
        <v>694</v>
      </c>
      <c r="D2" s="575"/>
      <c r="E2" s="575"/>
      <c r="F2" s="575"/>
      <c r="G2" s="575"/>
      <c r="H2" s="575"/>
      <c r="I2" s="575"/>
      <c r="J2" s="572" t="s">
        <v>695</v>
      </c>
      <c r="K2" s="572"/>
      <c r="L2" s="572"/>
      <c r="M2" s="572"/>
      <c r="N2" s="572"/>
      <c r="O2" s="572"/>
      <c r="P2" s="572"/>
      <c r="Q2" s="572" t="s">
        <v>696</v>
      </c>
      <c r="R2" s="572"/>
      <c r="S2" s="572"/>
      <c r="T2" s="572"/>
      <c r="U2" s="572"/>
      <c r="V2" s="572"/>
      <c r="W2" s="572"/>
      <c r="X2" s="571" t="s">
        <v>697</v>
      </c>
      <c r="Y2" s="571"/>
      <c r="Z2" s="571"/>
      <c r="AA2" s="571"/>
      <c r="AB2" s="571"/>
      <c r="AC2" s="571"/>
      <c r="AD2" s="571"/>
    </row>
    <row r="3" spans="2:34" ht="16.5" customHeight="1" thickBot="1">
      <c r="B3" s="102">
        <v>1</v>
      </c>
      <c r="C3" s="301" t="s">
        <v>395</v>
      </c>
      <c r="D3" s="302"/>
      <c r="E3" s="302"/>
      <c r="F3" s="302"/>
      <c r="G3" s="302"/>
      <c r="H3" s="302"/>
      <c r="I3" s="303"/>
      <c r="J3" s="301" t="s">
        <v>399</v>
      </c>
      <c r="K3" s="302"/>
      <c r="L3" s="302"/>
      <c r="M3" s="302"/>
      <c r="N3" s="302"/>
      <c r="O3" s="302"/>
      <c r="P3" s="303"/>
      <c r="Q3" s="301" t="s">
        <v>403</v>
      </c>
      <c r="R3" s="302"/>
      <c r="S3" s="302"/>
      <c r="T3" s="302"/>
      <c r="U3" s="304" t="s">
        <v>773</v>
      </c>
      <c r="V3" s="302"/>
      <c r="W3" s="303"/>
      <c r="X3" s="301" t="s">
        <v>404</v>
      </c>
      <c r="Y3" s="305"/>
      <c r="Z3" s="305"/>
      <c r="AA3" s="305"/>
      <c r="AB3" s="305"/>
      <c r="AC3" s="305"/>
      <c r="AD3" s="306"/>
      <c r="AE3" s="307"/>
      <c r="AG3" s="114" t="s">
        <v>699</v>
      </c>
      <c r="AH3" s="115" t="s">
        <v>700</v>
      </c>
    </row>
    <row r="4" spans="2:34" ht="16.5" customHeight="1" thickBot="1">
      <c r="B4" s="102">
        <v>2</v>
      </c>
      <c r="C4" s="308" t="s">
        <v>279</v>
      </c>
      <c r="D4" s="309"/>
      <c r="E4" s="309"/>
      <c r="F4" s="309"/>
      <c r="G4" s="309"/>
      <c r="H4" s="309"/>
      <c r="I4" s="310"/>
      <c r="J4" s="308" t="s">
        <v>774</v>
      </c>
      <c r="K4" s="309"/>
      <c r="L4" s="309"/>
      <c r="M4" s="309"/>
      <c r="N4" s="309"/>
      <c r="O4" s="309"/>
      <c r="P4" s="310"/>
      <c r="Q4" s="576" t="s">
        <v>775</v>
      </c>
      <c r="R4" s="577"/>
      <c r="S4" s="577"/>
      <c r="T4" s="577"/>
      <c r="U4" s="577"/>
      <c r="V4" s="577"/>
      <c r="W4" s="578"/>
      <c r="X4" s="308" t="s">
        <v>776</v>
      </c>
      <c r="Y4" s="311"/>
      <c r="Z4" s="311"/>
      <c r="AA4" s="311"/>
      <c r="AB4" s="311"/>
      <c r="AC4" s="311"/>
      <c r="AD4" s="312"/>
      <c r="AG4" s="125" t="s">
        <v>701</v>
      </c>
      <c r="AH4" s="115" t="s">
        <v>702</v>
      </c>
    </row>
    <row r="5" spans="2:34" ht="16.5" customHeight="1" thickBot="1">
      <c r="B5" s="102">
        <v>3</v>
      </c>
      <c r="C5" s="313" t="s">
        <v>777</v>
      </c>
      <c r="D5" s="311"/>
      <c r="E5" s="311"/>
      <c r="F5" s="311"/>
      <c r="G5" s="311"/>
      <c r="H5" s="311"/>
      <c r="I5" s="312"/>
      <c r="J5" s="313" t="s">
        <v>778</v>
      </c>
      <c r="K5" s="311"/>
      <c r="L5" s="311"/>
      <c r="M5" s="311"/>
      <c r="N5" s="311"/>
      <c r="O5" s="311"/>
      <c r="P5" s="312"/>
      <c r="Q5" s="576"/>
      <c r="R5" s="577"/>
      <c r="S5" s="577"/>
      <c r="T5" s="577"/>
      <c r="U5" s="577"/>
      <c r="V5" s="577"/>
      <c r="W5" s="578"/>
      <c r="X5" s="313" t="s">
        <v>779</v>
      </c>
      <c r="Y5" s="311"/>
      <c r="Z5" s="311"/>
      <c r="AA5" s="311"/>
      <c r="AB5" s="311"/>
      <c r="AC5" s="311"/>
      <c r="AD5" s="314" t="s">
        <v>780</v>
      </c>
      <c r="AG5" s="132" t="s">
        <v>706</v>
      </c>
      <c r="AH5" s="115" t="s">
        <v>707</v>
      </c>
    </row>
    <row r="6" spans="2:34" ht="16.5" customHeight="1" thickBot="1">
      <c r="B6" s="102">
        <v>4</v>
      </c>
      <c r="C6" s="313" t="s">
        <v>781</v>
      </c>
      <c r="D6" s="315"/>
      <c r="E6" s="315"/>
      <c r="F6" s="315"/>
      <c r="G6" s="315"/>
      <c r="H6" s="315"/>
      <c r="I6" s="316"/>
      <c r="J6" s="313" t="s">
        <v>782</v>
      </c>
      <c r="K6" s="311"/>
      <c r="L6" s="311"/>
      <c r="M6" s="311"/>
      <c r="N6" s="311"/>
      <c r="O6" s="311"/>
      <c r="P6" s="312"/>
      <c r="Q6" s="576"/>
      <c r="R6" s="577"/>
      <c r="S6" s="577"/>
      <c r="T6" s="577"/>
      <c r="U6" s="577"/>
      <c r="V6" s="577"/>
      <c r="W6" s="578"/>
      <c r="X6" s="313" t="s">
        <v>783</v>
      </c>
      <c r="Y6" s="311"/>
      <c r="Z6" s="311"/>
      <c r="AA6" s="311"/>
      <c r="AB6" s="311"/>
      <c r="AC6" s="311"/>
      <c r="AD6" s="314" t="s">
        <v>729</v>
      </c>
      <c r="AG6" s="143" t="s">
        <v>704</v>
      </c>
      <c r="AH6" s="115" t="s">
        <v>710</v>
      </c>
    </row>
    <row r="7" spans="2:34" ht="16.5" customHeight="1" thickBot="1">
      <c r="B7" s="102">
        <v>5</v>
      </c>
      <c r="C7" s="317">
        <v>2</v>
      </c>
      <c r="D7" s="318">
        <v>1</v>
      </c>
      <c r="E7" s="318">
        <v>0</v>
      </c>
      <c r="F7" s="318" t="s">
        <v>26</v>
      </c>
      <c r="G7" s="318">
        <v>5</v>
      </c>
      <c r="H7" s="318" t="s">
        <v>411</v>
      </c>
      <c r="I7" s="319" t="s">
        <v>731</v>
      </c>
      <c r="J7" s="320">
        <v>1</v>
      </c>
      <c r="K7" s="321">
        <v>2</v>
      </c>
      <c r="L7" s="321">
        <v>0</v>
      </c>
      <c r="M7" s="321" t="s">
        <v>195</v>
      </c>
      <c r="N7" s="322">
        <v>5</v>
      </c>
      <c r="O7" s="321"/>
      <c r="P7" s="314" t="s">
        <v>780</v>
      </c>
      <c r="Q7" s="323">
        <v>1</v>
      </c>
      <c r="R7" s="324">
        <v>1</v>
      </c>
      <c r="S7" s="324">
        <v>2</v>
      </c>
      <c r="T7" s="324" t="s">
        <v>195</v>
      </c>
      <c r="U7" s="318">
        <v>5</v>
      </c>
      <c r="V7" s="325" t="s">
        <v>701</v>
      </c>
      <c r="W7" s="326" t="s">
        <v>784</v>
      </c>
      <c r="X7" s="317">
        <v>2</v>
      </c>
      <c r="Y7" s="318">
        <v>1</v>
      </c>
      <c r="Z7" s="318">
        <v>0</v>
      </c>
      <c r="AA7" s="318" t="s">
        <v>26</v>
      </c>
      <c r="AB7" s="318">
        <v>5</v>
      </c>
      <c r="AC7" s="324" t="s">
        <v>701</v>
      </c>
      <c r="AD7" s="327" t="s">
        <v>749</v>
      </c>
      <c r="AG7" s="150" t="s">
        <v>711</v>
      </c>
      <c r="AH7" s="115" t="s">
        <v>712</v>
      </c>
    </row>
    <row r="8" spans="2:34" ht="16.5" customHeight="1" thickBot="1">
      <c r="B8" s="102">
        <v>6</v>
      </c>
      <c r="C8" s="301" t="s">
        <v>396</v>
      </c>
      <c r="D8" s="305"/>
      <c r="E8" s="305"/>
      <c r="F8" s="328"/>
      <c r="G8" s="328" t="s">
        <v>785</v>
      </c>
      <c r="H8" s="305"/>
      <c r="I8" s="305"/>
      <c r="J8" s="329" t="s">
        <v>708</v>
      </c>
      <c r="K8" s="330"/>
      <c r="L8" s="330"/>
      <c r="M8" s="330"/>
      <c r="N8" s="330"/>
      <c r="O8" s="330"/>
      <c r="P8" s="331"/>
      <c r="Q8" s="332" t="s">
        <v>709</v>
      </c>
      <c r="R8" s="332"/>
      <c r="S8" s="332"/>
      <c r="T8" s="332"/>
      <c r="U8" s="332"/>
      <c r="V8" s="332"/>
      <c r="W8" s="333"/>
      <c r="X8" s="334" t="s">
        <v>717</v>
      </c>
      <c r="Y8" s="332"/>
      <c r="Z8" s="332"/>
      <c r="AA8" s="332"/>
      <c r="AB8" s="332"/>
      <c r="AC8" s="332"/>
      <c r="AD8" s="333"/>
      <c r="AG8" s="159" t="s">
        <v>714</v>
      </c>
      <c r="AH8" s="115" t="s">
        <v>715</v>
      </c>
    </row>
    <row r="9" spans="2:34" ht="16.5" customHeight="1" thickBot="1">
      <c r="B9" s="102">
        <v>7</v>
      </c>
      <c r="C9" s="313" t="s">
        <v>786</v>
      </c>
      <c r="D9" s="311"/>
      <c r="E9" s="311"/>
      <c r="F9" s="311"/>
      <c r="G9" s="311"/>
      <c r="H9" s="311"/>
      <c r="I9" s="311"/>
      <c r="J9" s="335"/>
      <c r="K9" s="145"/>
      <c r="L9" s="145"/>
      <c r="M9" s="145"/>
      <c r="N9" s="145"/>
      <c r="O9" s="336"/>
      <c r="P9" s="337"/>
      <c r="Q9" s="148"/>
      <c r="R9" s="148"/>
      <c r="S9" s="148"/>
      <c r="T9" s="148"/>
      <c r="U9" s="148"/>
      <c r="V9" s="148"/>
      <c r="W9" s="338"/>
      <c r="X9" s="339"/>
      <c r="Y9" s="148"/>
      <c r="Z9" s="148"/>
      <c r="AA9" s="148"/>
      <c r="AB9" s="148"/>
      <c r="AC9" s="148"/>
      <c r="AD9" s="338"/>
      <c r="AG9" s="160" t="s">
        <v>704</v>
      </c>
      <c r="AH9" s="116" t="s">
        <v>718</v>
      </c>
    </row>
    <row r="10" spans="2:34" ht="16.5" customHeight="1" thickBot="1">
      <c r="B10" s="102">
        <v>8</v>
      </c>
      <c r="C10" s="313" t="s">
        <v>787</v>
      </c>
      <c r="D10" s="311"/>
      <c r="E10" s="311"/>
      <c r="F10" s="311"/>
      <c r="G10" s="311"/>
      <c r="H10" s="311"/>
      <c r="I10" s="311"/>
      <c r="J10" s="340">
        <v>2</v>
      </c>
      <c r="K10" s="341">
        <v>0</v>
      </c>
      <c r="L10" s="341">
        <v>0</v>
      </c>
      <c r="M10" s="341" t="s">
        <v>26</v>
      </c>
      <c r="N10" s="341">
        <v>3</v>
      </c>
      <c r="O10" s="341" t="s">
        <v>706</v>
      </c>
      <c r="P10" s="342"/>
      <c r="Q10" s="343">
        <v>2</v>
      </c>
      <c r="R10" s="343">
        <v>0</v>
      </c>
      <c r="S10" s="343">
        <v>0</v>
      </c>
      <c r="T10" s="343" t="s">
        <v>26</v>
      </c>
      <c r="U10" s="343">
        <v>3</v>
      </c>
      <c r="V10" s="343" t="s">
        <v>711</v>
      </c>
      <c r="W10" s="344"/>
      <c r="X10" s="345">
        <v>2</v>
      </c>
      <c r="Y10" s="346">
        <v>0</v>
      </c>
      <c r="Z10" s="346">
        <v>0</v>
      </c>
      <c r="AA10" s="346" t="s">
        <v>26</v>
      </c>
      <c r="AB10" s="346">
        <v>3</v>
      </c>
      <c r="AC10" s="346" t="s">
        <v>711</v>
      </c>
      <c r="AD10" s="347"/>
      <c r="AG10" s="162" t="s">
        <v>719</v>
      </c>
      <c r="AH10" s="116" t="s">
        <v>720</v>
      </c>
    </row>
    <row r="11" spans="2:34" ht="16.5" customHeight="1" thickBot="1">
      <c r="B11" s="102">
        <v>9</v>
      </c>
      <c r="C11" s="313" t="s">
        <v>788</v>
      </c>
      <c r="D11" s="311"/>
      <c r="E11" s="311"/>
      <c r="F11" s="311"/>
      <c r="G11" s="311"/>
      <c r="H11" s="311"/>
      <c r="I11" s="312"/>
      <c r="J11" s="308" t="s">
        <v>400</v>
      </c>
      <c r="K11" s="311"/>
      <c r="L11" s="311"/>
      <c r="M11" s="311"/>
      <c r="N11" s="311"/>
      <c r="O11" s="311"/>
      <c r="P11" s="311"/>
      <c r="Q11" s="348" t="s">
        <v>789</v>
      </c>
      <c r="R11" s="349"/>
      <c r="S11" s="349"/>
      <c r="T11" s="349"/>
      <c r="U11" s="349"/>
      <c r="V11" s="349"/>
      <c r="W11" s="350"/>
      <c r="X11" s="351" t="s">
        <v>726</v>
      </c>
      <c r="Y11" s="351"/>
      <c r="Z11" s="351"/>
      <c r="AA11" s="351"/>
      <c r="AB11" s="351"/>
      <c r="AC11" s="351"/>
      <c r="AD11" s="352"/>
      <c r="AG11" s="163"/>
      <c r="AH11" s="116" t="s">
        <v>721</v>
      </c>
    </row>
    <row r="12" spans="2:34" ht="16.5" customHeight="1">
      <c r="B12" s="102">
        <v>10</v>
      </c>
      <c r="C12" s="323">
        <v>1</v>
      </c>
      <c r="D12" s="324">
        <v>2</v>
      </c>
      <c r="E12" s="324">
        <v>1</v>
      </c>
      <c r="F12" s="324" t="s">
        <v>195</v>
      </c>
      <c r="G12" s="318">
        <v>5</v>
      </c>
      <c r="H12" s="324"/>
      <c r="I12" s="353" t="s">
        <v>780</v>
      </c>
      <c r="J12" s="308" t="s">
        <v>790</v>
      </c>
      <c r="K12" s="311"/>
      <c r="L12" s="311"/>
      <c r="M12" s="311"/>
      <c r="N12" s="311"/>
      <c r="O12" s="311"/>
      <c r="P12" s="311"/>
      <c r="Q12" s="354"/>
      <c r="R12" s="123"/>
      <c r="S12" s="123"/>
      <c r="T12" s="123"/>
      <c r="U12" s="123"/>
      <c r="V12" s="123"/>
      <c r="W12" s="355"/>
      <c r="X12" s="356"/>
      <c r="Y12" s="356"/>
      <c r="Z12" s="356"/>
      <c r="AA12" s="356"/>
      <c r="AB12" s="356"/>
      <c r="AC12" s="356"/>
      <c r="AD12" s="357"/>
    </row>
    <row r="13" spans="2:34" ht="16.5" customHeight="1">
      <c r="B13" s="102">
        <v>11</v>
      </c>
      <c r="C13" s="301" t="s">
        <v>397</v>
      </c>
      <c r="D13" s="305"/>
      <c r="E13" s="305"/>
      <c r="F13" s="305"/>
      <c r="G13" s="305"/>
      <c r="H13" s="305"/>
      <c r="I13" s="306"/>
      <c r="J13" s="317">
        <v>0</v>
      </c>
      <c r="K13" s="318">
        <v>1</v>
      </c>
      <c r="L13" s="318">
        <v>1</v>
      </c>
      <c r="M13" s="318" t="s">
        <v>26</v>
      </c>
      <c r="N13" s="318">
        <v>3</v>
      </c>
      <c r="O13" s="324"/>
      <c r="P13" s="324" t="s">
        <v>791</v>
      </c>
      <c r="Q13" s="358">
        <v>2</v>
      </c>
      <c r="R13" s="359">
        <v>0</v>
      </c>
      <c r="S13" s="359">
        <v>0</v>
      </c>
      <c r="T13" s="359" t="s">
        <v>26</v>
      </c>
      <c r="U13" s="359">
        <v>3</v>
      </c>
      <c r="V13" s="359" t="s">
        <v>704</v>
      </c>
      <c r="W13" s="360" t="s">
        <v>705</v>
      </c>
      <c r="X13" s="573"/>
      <c r="Y13" s="573"/>
      <c r="Z13" s="573"/>
      <c r="AA13" s="573"/>
      <c r="AB13" s="573"/>
      <c r="AC13" s="573"/>
      <c r="AD13" s="574"/>
    </row>
    <row r="14" spans="2:34" ht="16.5" customHeight="1">
      <c r="B14" s="102">
        <v>12</v>
      </c>
      <c r="C14" s="308" t="s">
        <v>283</v>
      </c>
      <c r="D14" s="311"/>
      <c r="E14" s="311"/>
      <c r="F14" s="311"/>
      <c r="G14" s="311"/>
      <c r="H14" s="311"/>
      <c r="I14" s="312"/>
      <c r="J14" s="301" t="s">
        <v>401</v>
      </c>
      <c r="K14" s="305"/>
      <c r="L14" s="305"/>
      <c r="M14" s="305"/>
      <c r="N14" s="328" t="s">
        <v>792</v>
      </c>
      <c r="O14" s="305"/>
      <c r="P14" s="305"/>
      <c r="Q14" s="348" t="s">
        <v>698</v>
      </c>
      <c r="R14" s="349"/>
      <c r="S14" s="349"/>
      <c r="T14" s="349"/>
      <c r="U14" s="349"/>
      <c r="V14" s="349"/>
      <c r="W14" s="350"/>
      <c r="X14" s="356"/>
      <c r="Y14" s="356"/>
      <c r="Z14" s="356"/>
      <c r="AA14" s="356"/>
      <c r="AB14" s="356"/>
      <c r="AC14" s="356"/>
      <c r="AD14" s="357"/>
    </row>
    <row r="15" spans="2:34" ht="16.5" customHeight="1">
      <c r="B15" s="102">
        <v>13</v>
      </c>
      <c r="C15" s="313" t="s">
        <v>793</v>
      </c>
      <c r="D15" s="311"/>
      <c r="E15" s="311"/>
      <c r="F15" s="311"/>
      <c r="G15" s="311"/>
      <c r="H15" s="311"/>
      <c r="I15" s="312"/>
      <c r="J15" s="313" t="s">
        <v>794</v>
      </c>
      <c r="K15" s="311"/>
      <c r="L15" s="311"/>
      <c r="M15" s="311"/>
      <c r="N15" s="311"/>
      <c r="O15" s="311"/>
      <c r="P15" s="311"/>
      <c r="Q15" s="354"/>
      <c r="R15" s="123"/>
      <c r="S15" s="123"/>
      <c r="T15" s="123"/>
      <c r="U15" s="123"/>
      <c r="V15" s="123"/>
      <c r="W15" s="355"/>
      <c r="X15" s="356"/>
      <c r="Y15" s="356"/>
      <c r="Z15" s="356"/>
      <c r="AA15" s="356"/>
      <c r="AB15" s="356"/>
      <c r="AC15" s="356"/>
      <c r="AD15" s="357"/>
    </row>
    <row r="16" spans="2:34" ht="16.5" customHeight="1">
      <c r="B16" s="102">
        <v>14</v>
      </c>
      <c r="C16" s="313" t="s">
        <v>795</v>
      </c>
      <c r="D16" s="311"/>
      <c r="E16" s="311"/>
      <c r="F16" s="311"/>
      <c r="G16" s="311"/>
      <c r="H16" s="311"/>
      <c r="I16" s="314" t="s">
        <v>780</v>
      </c>
      <c r="J16" s="313" t="s">
        <v>796</v>
      </c>
      <c r="K16" s="311"/>
      <c r="L16" s="311"/>
      <c r="M16" s="311"/>
      <c r="N16" s="311"/>
      <c r="O16" s="311"/>
      <c r="P16" s="311"/>
      <c r="Q16" s="358">
        <v>2</v>
      </c>
      <c r="R16" s="359">
        <v>0</v>
      </c>
      <c r="S16" s="359">
        <v>0</v>
      </c>
      <c r="T16" s="359" t="s">
        <v>26</v>
      </c>
      <c r="U16" s="359">
        <v>3</v>
      </c>
      <c r="V16" s="359" t="s">
        <v>704</v>
      </c>
      <c r="W16" s="360" t="s">
        <v>705</v>
      </c>
      <c r="X16" s="356"/>
      <c r="Y16" s="356"/>
      <c r="Z16" s="356"/>
      <c r="AA16" s="356"/>
      <c r="AB16" s="356"/>
      <c r="AC16" s="356"/>
      <c r="AD16" s="357"/>
    </row>
    <row r="17" spans="2:30" ht="16.5" customHeight="1">
      <c r="B17" s="102">
        <v>15</v>
      </c>
      <c r="C17" s="323">
        <v>1</v>
      </c>
      <c r="D17" s="324">
        <v>1</v>
      </c>
      <c r="E17" s="324">
        <v>1</v>
      </c>
      <c r="F17" s="324" t="s">
        <v>195</v>
      </c>
      <c r="G17" s="318">
        <v>5</v>
      </c>
      <c r="H17" s="324"/>
      <c r="I17" s="353" t="s">
        <v>797</v>
      </c>
      <c r="J17" s="323">
        <v>1</v>
      </c>
      <c r="K17" s="324">
        <v>1</v>
      </c>
      <c r="L17" s="324">
        <v>1</v>
      </c>
      <c r="M17" s="324" t="s">
        <v>195</v>
      </c>
      <c r="N17" s="318">
        <v>4</v>
      </c>
      <c r="O17" s="324"/>
      <c r="P17" s="324" t="s">
        <v>729</v>
      </c>
      <c r="Q17" s="361" t="s">
        <v>798</v>
      </c>
      <c r="R17" s="362"/>
      <c r="S17" s="362"/>
      <c r="T17" s="362"/>
      <c r="U17" s="362"/>
      <c r="V17" s="362"/>
      <c r="W17" s="363"/>
      <c r="X17" s="364"/>
      <c r="Y17" s="356"/>
      <c r="Z17" s="356"/>
      <c r="AA17" s="356"/>
      <c r="AB17" s="356"/>
      <c r="AC17" s="356"/>
      <c r="AD17" s="357"/>
    </row>
    <row r="18" spans="2:30" ht="16.5" customHeight="1">
      <c r="B18" s="102">
        <v>16</v>
      </c>
      <c r="C18" s="301" t="s">
        <v>398</v>
      </c>
      <c r="D18" s="305"/>
      <c r="E18" s="305"/>
      <c r="F18" s="305"/>
      <c r="G18" s="305"/>
      <c r="H18" s="305"/>
      <c r="I18" s="306"/>
      <c r="J18" s="301" t="s">
        <v>402</v>
      </c>
      <c r="K18" s="305"/>
      <c r="L18" s="305"/>
      <c r="M18" s="305"/>
      <c r="N18" s="305"/>
      <c r="O18" s="305"/>
      <c r="P18" s="305"/>
      <c r="Q18" s="361" t="s">
        <v>799</v>
      </c>
      <c r="R18" s="362"/>
      <c r="S18" s="362"/>
      <c r="T18" s="362"/>
      <c r="U18" s="362"/>
      <c r="V18" s="362"/>
      <c r="W18" s="363"/>
      <c r="X18" s="364"/>
      <c r="Y18" s="356"/>
      <c r="Z18" s="356"/>
      <c r="AA18" s="356"/>
      <c r="AB18" s="356"/>
      <c r="AC18" s="356"/>
      <c r="AD18" s="357"/>
    </row>
    <row r="19" spans="2:30" ht="16.5" customHeight="1">
      <c r="B19" s="102">
        <v>17</v>
      </c>
      <c r="C19" s="313" t="s">
        <v>800</v>
      </c>
      <c r="D19" s="311"/>
      <c r="E19" s="311"/>
      <c r="F19" s="311"/>
      <c r="G19" s="311"/>
      <c r="H19" s="311"/>
      <c r="I19" s="312"/>
      <c r="J19" s="308" t="s">
        <v>801</v>
      </c>
      <c r="K19" s="311"/>
      <c r="L19" s="311"/>
      <c r="M19" s="311"/>
      <c r="N19" s="311"/>
      <c r="O19" s="311"/>
      <c r="P19" s="311"/>
      <c r="Q19" s="365"/>
      <c r="R19" s="362"/>
      <c r="S19" s="362"/>
      <c r="T19" s="362"/>
      <c r="U19" s="362"/>
      <c r="V19" s="362"/>
      <c r="W19" s="363"/>
      <c r="X19" s="364"/>
      <c r="Y19" s="356"/>
      <c r="Z19" s="356"/>
      <c r="AA19" s="356"/>
      <c r="AB19" s="356"/>
      <c r="AC19" s="356"/>
      <c r="AD19" s="357"/>
    </row>
    <row r="20" spans="2:30" ht="16.5" customHeight="1">
      <c r="B20" s="102">
        <v>18</v>
      </c>
      <c r="C20" s="313" t="s">
        <v>802</v>
      </c>
      <c r="D20" s="311"/>
      <c r="E20" s="311"/>
      <c r="F20" s="311"/>
      <c r="G20" s="311"/>
      <c r="H20" s="311"/>
      <c r="I20" s="312"/>
      <c r="J20" s="313" t="s">
        <v>803</v>
      </c>
      <c r="K20" s="311"/>
      <c r="L20" s="311"/>
      <c r="M20" s="311"/>
      <c r="N20" s="311"/>
      <c r="O20" s="311"/>
      <c r="P20" s="311"/>
      <c r="Q20" s="366">
        <v>1</v>
      </c>
      <c r="R20" s="367">
        <v>0</v>
      </c>
      <c r="S20" s="367">
        <v>2</v>
      </c>
      <c r="T20" s="367" t="s">
        <v>195</v>
      </c>
      <c r="U20" s="367">
        <v>4</v>
      </c>
      <c r="V20" s="367" t="s">
        <v>714</v>
      </c>
      <c r="W20" s="368"/>
      <c r="X20" s="364"/>
      <c r="Y20" s="356"/>
      <c r="Z20" s="356"/>
      <c r="AA20" s="356"/>
      <c r="AB20" s="356"/>
      <c r="AC20" s="356"/>
      <c r="AD20" s="357"/>
    </row>
    <row r="21" spans="2:30" ht="16.5" customHeight="1">
      <c r="B21" s="102">
        <v>19</v>
      </c>
      <c r="C21" s="313" t="s">
        <v>411</v>
      </c>
      <c r="D21" s="311"/>
      <c r="E21" s="311"/>
      <c r="F21" s="311"/>
      <c r="G21" s="311"/>
      <c r="H21" s="311"/>
      <c r="I21" s="312"/>
      <c r="J21" s="313"/>
      <c r="K21" s="311"/>
      <c r="L21" s="311"/>
      <c r="M21" s="311"/>
      <c r="N21" s="311"/>
      <c r="O21" s="311"/>
      <c r="P21" s="311"/>
      <c r="Q21" s="369" t="s">
        <v>804</v>
      </c>
      <c r="R21" s="362"/>
      <c r="S21" s="362"/>
      <c r="T21" s="362"/>
      <c r="U21" s="362"/>
      <c r="V21" s="362"/>
      <c r="W21" s="363"/>
      <c r="X21" s="364"/>
      <c r="Y21" s="356"/>
      <c r="Z21" s="356"/>
      <c r="AA21" s="356"/>
      <c r="AB21" s="356"/>
      <c r="AC21" s="356"/>
      <c r="AD21" s="357"/>
    </row>
    <row r="22" spans="2:30" ht="16.5" customHeight="1">
      <c r="B22" s="102">
        <v>20</v>
      </c>
      <c r="C22" s="323">
        <v>1</v>
      </c>
      <c r="D22" s="324">
        <v>1</v>
      </c>
      <c r="E22" s="324">
        <v>1</v>
      </c>
      <c r="F22" s="324" t="s">
        <v>195</v>
      </c>
      <c r="G22" s="318">
        <v>5</v>
      </c>
      <c r="H22" s="324"/>
      <c r="I22" s="353" t="s">
        <v>729</v>
      </c>
      <c r="J22" s="320">
        <v>1</v>
      </c>
      <c r="K22" s="321">
        <v>2</v>
      </c>
      <c r="L22" s="321">
        <v>1</v>
      </c>
      <c r="M22" s="321" t="s">
        <v>195</v>
      </c>
      <c r="N22" s="322">
        <v>5</v>
      </c>
      <c r="O22" s="321"/>
      <c r="P22" s="321" t="s">
        <v>749</v>
      </c>
      <c r="Q22" s="370" t="s">
        <v>805</v>
      </c>
      <c r="R22" s="362"/>
      <c r="S22" s="362"/>
      <c r="T22" s="362"/>
      <c r="U22" s="362"/>
      <c r="V22" s="362"/>
      <c r="W22" s="363"/>
      <c r="X22" s="364"/>
      <c r="Y22" s="356"/>
      <c r="Z22" s="356"/>
      <c r="AA22" s="356"/>
      <c r="AB22" s="356"/>
      <c r="AC22" s="356"/>
      <c r="AD22" s="357"/>
    </row>
    <row r="23" spans="2:30" ht="16.5" customHeight="1">
      <c r="B23" s="102">
        <v>21</v>
      </c>
      <c r="C23" s="369" t="s">
        <v>806</v>
      </c>
      <c r="D23" s="371"/>
      <c r="E23" s="371"/>
      <c r="F23" s="371"/>
      <c r="G23" s="371"/>
      <c r="H23" s="371"/>
      <c r="I23" s="372"/>
      <c r="J23" s="369" t="s">
        <v>807</v>
      </c>
      <c r="K23" s="371"/>
      <c r="L23" s="371"/>
      <c r="M23" s="371"/>
      <c r="N23" s="371"/>
      <c r="O23" s="371"/>
      <c r="P23" s="371"/>
      <c r="Q23" s="365"/>
      <c r="R23" s="362"/>
      <c r="S23" s="362"/>
      <c r="T23" s="362"/>
      <c r="U23" s="362"/>
      <c r="V23" s="362"/>
      <c r="W23" s="363"/>
      <c r="X23" s="364"/>
      <c r="Y23" s="356"/>
      <c r="Z23" s="356"/>
      <c r="AA23" s="356"/>
      <c r="AB23" s="356"/>
      <c r="AC23" s="356"/>
      <c r="AD23" s="357"/>
    </row>
    <row r="24" spans="2:30" ht="16.5" customHeight="1">
      <c r="B24" s="102">
        <v>22</v>
      </c>
      <c r="C24" s="370" t="s">
        <v>808</v>
      </c>
      <c r="D24" s="362"/>
      <c r="E24" s="362"/>
      <c r="F24" s="362"/>
      <c r="G24" s="362"/>
      <c r="H24" s="362"/>
      <c r="I24" s="363"/>
      <c r="J24" s="370" t="s">
        <v>809</v>
      </c>
      <c r="K24" s="362"/>
      <c r="L24" s="362"/>
      <c r="M24" s="362"/>
      <c r="N24" s="362"/>
      <c r="O24" s="362"/>
      <c r="P24" s="363"/>
      <c r="Q24" s="366">
        <v>1</v>
      </c>
      <c r="R24" s="367">
        <v>0</v>
      </c>
      <c r="S24" s="367">
        <v>2</v>
      </c>
      <c r="T24" s="367" t="s">
        <v>195</v>
      </c>
      <c r="U24" s="367">
        <v>4</v>
      </c>
      <c r="V24" s="367" t="s">
        <v>714</v>
      </c>
      <c r="W24" s="368"/>
      <c r="X24" s="364"/>
      <c r="Y24" s="356"/>
      <c r="Z24" s="356"/>
      <c r="AA24" s="356"/>
      <c r="AB24" s="356"/>
      <c r="AC24" s="356"/>
      <c r="AD24" s="357"/>
    </row>
    <row r="25" spans="2:30" ht="16.5" customHeight="1">
      <c r="B25" s="102">
        <v>23</v>
      </c>
      <c r="C25" s="365"/>
      <c r="D25" s="362"/>
      <c r="E25" s="362"/>
      <c r="F25" s="362"/>
      <c r="G25" s="362"/>
      <c r="H25" s="362"/>
      <c r="I25" s="363"/>
      <c r="J25" s="365"/>
      <c r="K25" s="362"/>
      <c r="L25" s="362"/>
      <c r="M25" s="362"/>
      <c r="N25" s="362"/>
      <c r="O25" s="362"/>
      <c r="P25" s="363"/>
      <c r="Q25" s="373" t="s">
        <v>725</v>
      </c>
      <c r="R25" s="351"/>
      <c r="S25" s="351"/>
      <c r="T25" s="351"/>
      <c r="U25" s="351"/>
      <c r="V25" s="351"/>
      <c r="W25" s="374"/>
      <c r="X25" s="364"/>
      <c r="Y25" s="356"/>
      <c r="Z25" s="356"/>
      <c r="AA25" s="356"/>
      <c r="AB25" s="356"/>
      <c r="AC25" s="356"/>
      <c r="AD25" s="357"/>
    </row>
    <row r="26" spans="2:30" ht="16.5" customHeight="1">
      <c r="B26" s="102">
        <v>24</v>
      </c>
      <c r="C26" s="365"/>
      <c r="D26" s="362"/>
      <c r="E26" s="362"/>
      <c r="F26" s="362"/>
      <c r="G26" s="362"/>
      <c r="H26" s="362"/>
      <c r="I26" s="363"/>
      <c r="J26" s="365"/>
      <c r="K26" s="362"/>
      <c r="L26" s="362"/>
      <c r="M26" s="362"/>
      <c r="N26" s="362"/>
      <c r="O26" s="362"/>
      <c r="P26" s="363"/>
      <c r="Q26" s="364"/>
      <c r="R26" s="356"/>
      <c r="S26" s="356"/>
      <c r="T26" s="356"/>
      <c r="U26" s="356"/>
      <c r="V26" s="356"/>
      <c r="W26" s="375"/>
      <c r="X26" s="364"/>
      <c r="Y26" s="356"/>
      <c r="Z26" s="356"/>
      <c r="AA26" s="356"/>
      <c r="AB26" s="356"/>
      <c r="AC26" s="356"/>
      <c r="AD26" s="357"/>
    </row>
    <row r="27" spans="2:30" ht="16.5" customHeight="1">
      <c r="B27" s="102">
        <v>25</v>
      </c>
      <c r="C27" s="366">
        <v>2</v>
      </c>
      <c r="D27" s="367">
        <v>0</v>
      </c>
      <c r="E27" s="367">
        <v>2</v>
      </c>
      <c r="F27" s="367" t="s">
        <v>195</v>
      </c>
      <c r="G27" s="367">
        <v>5</v>
      </c>
      <c r="H27" s="367" t="s">
        <v>714</v>
      </c>
      <c r="I27" s="368"/>
      <c r="J27" s="366">
        <v>2</v>
      </c>
      <c r="K27" s="367">
        <v>0</v>
      </c>
      <c r="L27" s="367">
        <v>2</v>
      </c>
      <c r="M27" s="367" t="s">
        <v>26</v>
      </c>
      <c r="N27" s="367">
        <v>5</v>
      </c>
      <c r="O27" s="367" t="s">
        <v>714</v>
      </c>
      <c r="P27" s="368"/>
      <c r="Q27" s="364"/>
      <c r="R27" s="356"/>
      <c r="S27" s="356"/>
      <c r="T27" s="356"/>
      <c r="U27" s="356"/>
      <c r="V27" s="356"/>
      <c r="W27" s="375"/>
      <c r="X27" s="376" t="s">
        <v>411</v>
      </c>
      <c r="Y27" s="377" t="s">
        <v>411</v>
      </c>
      <c r="Z27" s="377" t="s">
        <v>411</v>
      </c>
      <c r="AA27" s="377" t="s">
        <v>411</v>
      </c>
      <c r="AB27" s="377" t="s">
        <v>411</v>
      </c>
      <c r="AC27" s="377" t="s">
        <v>411</v>
      </c>
      <c r="AD27" s="357"/>
    </row>
    <row r="28" spans="2:30" ht="16.5" customHeight="1">
      <c r="B28" s="102">
        <v>26</v>
      </c>
      <c r="C28" s="369" t="s">
        <v>810</v>
      </c>
      <c r="D28" s="371"/>
      <c r="E28" s="371"/>
      <c r="F28" s="371"/>
      <c r="G28" s="371"/>
      <c r="H28" s="371"/>
      <c r="I28" s="372"/>
      <c r="J28" s="369" t="s">
        <v>811</v>
      </c>
      <c r="K28" s="371"/>
      <c r="L28" s="371"/>
      <c r="M28" s="371"/>
      <c r="N28" s="371"/>
      <c r="O28" s="371"/>
      <c r="P28" s="372"/>
      <c r="Q28" s="364"/>
      <c r="R28" s="356"/>
      <c r="S28" s="356"/>
      <c r="T28" s="356"/>
      <c r="U28" s="356"/>
      <c r="V28" s="356"/>
      <c r="W28" s="375"/>
      <c r="X28" s="364"/>
      <c r="Y28" s="356"/>
      <c r="Z28" s="356"/>
      <c r="AA28" s="356"/>
      <c r="AB28" s="356"/>
      <c r="AC28" s="356"/>
      <c r="AD28" s="357"/>
    </row>
    <row r="29" spans="2:30" ht="16.5" customHeight="1">
      <c r="B29" s="102">
        <v>27</v>
      </c>
      <c r="C29" s="370" t="s">
        <v>812</v>
      </c>
      <c r="D29" s="362"/>
      <c r="E29" s="362"/>
      <c r="F29" s="362"/>
      <c r="G29" s="362"/>
      <c r="H29" s="362"/>
      <c r="I29" s="363"/>
      <c r="J29" s="370" t="s">
        <v>813</v>
      </c>
      <c r="K29" s="362"/>
      <c r="L29" s="362"/>
      <c r="M29" s="362"/>
      <c r="N29" s="362"/>
      <c r="O29" s="362"/>
      <c r="P29" s="363"/>
      <c r="Q29" s="364"/>
      <c r="R29" s="356"/>
      <c r="S29" s="356"/>
      <c r="T29" s="356"/>
      <c r="U29" s="356"/>
      <c r="V29" s="356"/>
      <c r="W29" s="375"/>
      <c r="X29" s="364"/>
      <c r="Y29" s="356"/>
      <c r="Z29" s="356"/>
      <c r="AA29" s="356"/>
      <c r="AB29" s="356"/>
      <c r="AC29" s="356"/>
      <c r="AD29" s="357"/>
    </row>
    <row r="30" spans="2:30" ht="16.5" customHeight="1">
      <c r="B30" s="102">
        <v>28</v>
      </c>
      <c r="C30" s="365"/>
      <c r="D30" s="362"/>
      <c r="E30" s="362"/>
      <c r="F30" s="362"/>
      <c r="G30" s="362"/>
      <c r="H30" s="362"/>
      <c r="I30" s="363"/>
      <c r="J30" s="365"/>
      <c r="K30" s="362"/>
      <c r="L30" s="362"/>
      <c r="M30" s="362"/>
      <c r="N30" s="362"/>
      <c r="O30" s="362"/>
      <c r="P30" s="363"/>
      <c r="Q30" s="364"/>
      <c r="R30" s="356"/>
      <c r="S30" s="356"/>
      <c r="T30" s="356"/>
      <c r="U30" s="356" t="s">
        <v>411</v>
      </c>
      <c r="V30" s="356"/>
      <c r="W30" s="375"/>
      <c r="X30" s="364"/>
      <c r="Y30" s="356"/>
      <c r="Z30" s="356"/>
      <c r="AA30" s="356"/>
      <c r="AB30" s="356"/>
      <c r="AC30" s="356"/>
      <c r="AD30" s="357"/>
    </row>
    <row r="31" spans="2:30" ht="16.5" customHeight="1">
      <c r="B31" s="102">
        <v>29</v>
      </c>
      <c r="C31" s="365"/>
      <c r="D31" s="362"/>
      <c r="E31" s="362"/>
      <c r="F31" s="362"/>
      <c r="G31" s="362"/>
      <c r="H31" s="362"/>
      <c r="I31" s="363"/>
      <c r="J31" s="365"/>
      <c r="K31" s="362"/>
      <c r="L31" s="362"/>
      <c r="M31" s="362"/>
      <c r="N31" s="362"/>
      <c r="O31" s="362"/>
      <c r="P31" s="363"/>
      <c r="Q31" s="364"/>
      <c r="R31" s="356"/>
      <c r="S31" s="356"/>
      <c r="T31" s="356"/>
      <c r="U31" s="356"/>
      <c r="V31" s="356"/>
      <c r="W31" s="375"/>
      <c r="X31" s="364"/>
      <c r="Y31" s="356"/>
      <c r="Z31" s="356"/>
      <c r="AA31" s="356"/>
      <c r="AB31" s="356"/>
      <c r="AC31" s="356"/>
      <c r="AD31" s="357"/>
    </row>
    <row r="32" spans="2:30" ht="16.5" customHeight="1">
      <c r="B32" s="102">
        <v>30</v>
      </c>
      <c r="C32" s="366">
        <v>2</v>
      </c>
      <c r="D32" s="367">
        <v>0</v>
      </c>
      <c r="E32" s="367">
        <v>2</v>
      </c>
      <c r="F32" s="367" t="s">
        <v>26</v>
      </c>
      <c r="G32" s="367">
        <v>5</v>
      </c>
      <c r="H32" s="367" t="s">
        <v>714</v>
      </c>
      <c r="I32" s="368" t="s">
        <v>411</v>
      </c>
      <c r="J32" s="366">
        <v>2</v>
      </c>
      <c r="K32" s="367">
        <v>0</v>
      </c>
      <c r="L32" s="367">
        <v>2</v>
      </c>
      <c r="M32" s="367" t="s">
        <v>195</v>
      </c>
      <c r="N32" s="367">
        <v>5</v>
      </c>
      <c r="O32" s="367" t="s">
        <v>714</v>
      </c>
      <c r="P32" s="368" t="s">
        <v>411</v>
      </c>
      <c r="Q32" s="376">
        <v>0</v>
      </c>
      <c r="R32" s="377">
        <v>4</v>
      </c>
      <c r="S32" s="377">
        <v>0</v>
      </c>
      <c r="T32" s="377" t="s">
        <v>26</v>
      </c>
      <c r="U32" s="378">
        <v>8</v>
      </c>
      <c r="V32" s="377" t="s">
        <v>732</v>
      </c>
      <c r="W32" s="357"/>
      <c r="X32" s="379">
        <v>0</v>
      </c>
      <c r="Y32" s="380">
        <v>12</v>
      </c>
      <c r="Z32" s="380">
        <v>0</v>
      </c>
      <c r="AA32" s="380" t="s">
        <v>26</v>
      </c>
      <c r="AB32" s="381">
        <v>22</v>
      </c>
      <c r="AC32" s="380" t="s">
        <v>732</v>
      </c>
      <c r="AD32" s="382"/>
    </row>
    <row r="33" spans="1:37" ht="16.5" customHeight="1">
      <c r="C33" s="383"/>
      <c r="D33" s="383"/>
      <c r="E33" s="383"/>
      <c r="F33" s="383"/>
      <c r="G33" s="383"/>
      <c r="I33" s="383"/>
      <c r="J33" s="383"/>
      <c r="K33" s="383"/>
      <c r="L33" s="383"/>
      <c r="M33" s="383"/>
      <c r="N33" s="383"/>
      <c r="P33" s="383"/>
      <c r="Q33" s="384" t="s">
        <v>733</v>
      </c>
      <c r="R33" s="385"/>
      <c r="S33" s="385"/>
      <c r="T33" s="385"/>
      <c r="U33" s="385"/>
      <c r="V33" s="385"/>
      <c r="W33" s="386"/>
      <c r="X33" s="383"/>
      <c r="Y33" s="383"/>
      <c r="Z33" s="383"/>
      <c r="AA33" s="383"/>
      <c r="AB33" s="383"/>
    </row>
    <row r="34" spans="1:37" ht="16.5" customHeight="1">
      <c r="C34" s="387"/>
      <c r="D34" s="383"/>
      <c r="E34" s="387"/>
      <c r="F34" s="383"/>
      <c r="G34" s="383"/>
      <c r="I34" s="383"/>
      <c r="J34" s="383"/>
      <c r="K34" s="383"/>
      <c r="L34" s="383"/>
      <c r="M34" s="383"/>
      <c r="N34" s="383"/>
      <c r="P34" s="383"/>
      <c r="Q34" s="388" t="s">
        <v>734</v>
      </c>
      <c r="R34" s="389">
        <v>0</v>
      </c>
      <c r="S34" s="389">
        <v>0</v>
      </c>
      <c r="T34" s="389" t="s">
        <v>735</v>
      </c>
      <c r="U34" s="389">
        <v>0</v>
      </c>
      <c r="V34" s="389" t="s">
        <v>719</v>
      </c>
      <c r="W34" s="390"/>
      <c r="X34" s="383"/>
      <c r="Y34" s="383"/>
      <c r="Z34" s="383"/>
      <c r="AA34" s="383"/>
      <c r="AB34" s="383"/>
    </row>
    <row r="37" spans="1:37" ht="16.5" customHeight="1">
      <c r="C37" s="223" t="s">
        <v>737</v>
      </c>
      <c r="D37" s="223" t="s">
        <v>738</v>
      </c>
      <c r="E37" s="223" t="s">
        <v>33</v>
      </c>
      <c r="F37" s="223"/>
      <c r="G37" s="223" t="s">
        <v>739</v>
      </c>
      <c r="H37" s="223"/>
      <c r="I37" s="84"/>
      <c r="J37" s="223" t="s">
        <v>737</v>
      </c>
      <c r="K37" s="223" t="s">
        <v>738</v>
      </c>
      <c r="L37" s="223" t="s">
        <v>33</v>
      </c>
      <c r="M37" s="223"/>
      <c r="N37" s="223" t="s">
        <v>739</v>
      </c>
      <c r="O37" s="223"/>
      <c r="P37" s="84"/>
      <c r="Q37" s="223" t="s">
        <v>737</v>
      </c>
      <c r="R37" s="223" t="s">
        <v>738</v>
      </c>
      <c r="S37" s="223" t="s">
        <v>33</v>
      </c>
      <c r="T37" s="223"/>
      <c r="U37" s="223" t="s">
        <v>739</v>
      </c>
      <c r="V37" s="223"/>
      <c r="X37" s="223" t="s">
        <v>737</v>
      </c>
      <c r="Y37" s="223" t="s">
        <v>738</v>
      </c>
      <c r="Z37" s="223" t="s">
        <v>33</v>
      </c>
      <c r="AA37" s="223"/>
      <c r="AB37" s="223" t="s">
        <v>739</v>
      </c>
      <c r="AC37" s="223"/>
      <c r="AD37" s="2"/>
      <c r="AE37" s="1"/>
      <c r="AF37" s="1"/>
      <c r="AG37" s="224" t="s">
        <v>739</v>
      </c>
      <c r="AH37" s="224">
        <f>G38+N38+U38+AB38</f>
        <v>120</v>
      </c>
    </row>
    <row r="38" spans="1:37" ht="16.5" customHeight="1">
      <c r="C38" s="223">
        <f>SUM(C3:C32)</f>
        <v>9</v>
      </c>
      <c r="D38" s="223">
        <f>SUM(D3:D32)</f>
        <v>5</v>
      </c>
      <c r="E38" s="223">
        <f>SUM(E3:E32)</f>
        <v>7</v>
      </c>
      <c r="F38" s="223"/>
      <c r="G38" s="223">
        <f>SUM(G3:G32)</f>
        <v>30</v>
      </c>
      <c r="H38" s="223"/>
      <c r="I38" s="84"/>
      <c r="J38" s="223">
        <f>SUM(J3:J32)</f>
        <v>9</v>
      </c>
      <c r="K38" s="223">
        <f>SUM(K3:K32)</f>
        <v>6</v>
      </c>
      <c r="L38" s="223">
        <f>SUM(L3:L32)</f>
        <v>7</v>
      </c>
      <c r="M38" s="223"/>
      <c r="N38" s="223">
        <f>SUM(N3:N32)</f>
        <v>30</v>
      </c>
      <c r="O38" s="223"/>
      <c r="P38" s="84"/>
      <c r="Q38" s="223">
        <f>SUM(Q3:Q32)</f>
        <v>9</v>
      </c>
      <c r="R38" s="223">
        <f>SUM(R3:R32)</f>
        <v>5</v>
      </c>
      <c r="S38" s="223">
        <f>SUM(S3:S32)</f>
        <v>6</v>
      </c>
      <c r="T38" s="223"/>
      <c r="U38" s="223">
        <f>SUM(U3:U32)</f>
        <v>30</v>
      </c>
      <c r="V38" s="223"/>
      <c r="X38" s="223">
        <f>SUM(X3:X32)</f>
        <v>4</v>
      </c>
      <c r="Y38" s="223">
        <f>SUM(Y3:Y32)</f>
        <v>13</v>
      </c>
      <c r="Z38" s="223">
        <f>SUM(Z3:Z32)</f>
        <v>0</v>
      </c>
      <c r="AA38" s="223"/>
      <c r="AB38" s="223">
        <f>SUM(AB3:AB32)</f>
        <v>30</v>
      </c>
      <c r="AC38" s="223"/>
      <c r="AD38" s="1"/>
      <c r="AE38" s="1"/>
      <c r="AF38" s="1"/>
      <c r="AG38" s="224" t="s">
        <v>195</v>
      </c>
      <c r="AH38" s="224">
        <f>F39+M39+T39+AA39</f>
        <v>11</v>
      </c>
    </row>
    <row r="39" spans="1:37" ht="16.5" customHeight="1">
      <c r="C39" s="223" t="s">
        <v>740</v>
      </c>
      <c r="D39" s="225">
        <f>SUM(C38:E38)</f>
        <v>21</v>
      </c>
      <c r="E39" s="223" t="s">
        <v>195</v>
      </c>
      <c r="F39" s="223">
        <f>COUNTIF(F3:F32,"v")</f>
        <v>4</v>
      </c>
      <c r="G39" s="223" t="s">
        <v>26</v>
      </c>
      <c r="H39" s="223">
        <f>COUNTIF(F3:F32,"f")</f>
        <v>2</v>
      </c>
      <c r="I39" s="84"/>
      <c r="J39" s="223" t="s">
        <v>740</v>
      </c>
      <c r="K39" s="225">
        <f>SUM(J38:L38)</f>
        <v>22</v>
      </c>
      <c r="L39" s="223" t="s">
        <v>195</v>
      </c>
      <c r="M39" s="223">
        <f>COUNTIF(M3:M32,"v")</f>
        <v>4</v>
      </c>
      <c r="N39" s="223" t="s">
        <v>26</v>
      </c>
      <c r="O39" s="223">
        <f>COUNTIF(M3:M32,"f")</f>
        <v>3</v>
      </c>
      <c r="P39" s="84"/>
      <c r="Q39" s="223" t="s">
        <v>740</v>
      </c>
      <c r="R39" s="225">
        <f>SUM(Q38:S38)</f>
        <v>20</v>
      </c>
      <c r="S39" s="223" t="s">
        <v>195</v>
      </c>
      <c r="T39" s="223">
        <f>COUNTIF(T3:T32,"v")</f>
        <v>3</v>
      </c>
      <c r="U39" s="223" t="s">
        <v>26</v>
      </c>
      <c r="V39" s="223">
        <f>COUNTIF(T3:T32,"f")</f>
        <v>4</v>
      </c>
      <c r="X39" s="223" t="s">
        <v>740</v>
      </c>
      <c r="Y39" s="225">
        <f>SUM(X38:Z38)</f>
        <v>17</v>
      </c>
      <c r="Z39" s="223" t="s">
        <v>195</v>
      </c>
      <c r="AA39" s="223">
        <f>COUNTIF(AA3:AA32,"v")</f>
        <v>0</v>
      </c>
      <c r="AB39" s="223" t="s">
        <v>26</v>
      </c>
      <c r="AC39" s="223">
        <f>COUNTIF(AA3:AA32,"f")</f>
        <v>3</v>
      </c>
      <c r="AD39" s="1"/>
      <c r="AE39" s="1"/>
      <c r="AF39" s="1"/>
      <c r="AG39" s="224" t="s">
        <v>26</v>
      </c>
      <c r="AH39" s="224">
        <f>H39+O39+V39+AC39</f>
        <v>12</v>
      </c>
    </row>
    <row r="40" spans="1:37" ht="16.5" customHeight="1">
      <c r="C40" s="1"/>
      <c r="D40" s="1"/>
      <c r="E40" s="1"/>
      <c r="F40" s="1"/>
      <c r="G40" s="1"/>
      <c r="H40" s="1"/>
      <c r="I40" s="3"/>
      <c r="J40" s="1"/>
      <c r="K40" s="1"/>
      <c r="L40" s="1"/>
      <c r="M40" s="1"/>
      <c r="N40" s="1"/>
      <c r="O40" s="1"/>
      <c r="P40" s="1"/>
      <c r="Q40" s="1"/>
      <c r="R40" s="1"/>
      <c r="S40" s="1"/>
      <c r="T40" s="1"/>
      <c r="U40" s="1"/>
      <c r="V40" s="1"/>
      <c r="W40" s="1"/>
      <c r="X40" s="1"/>
      <c r="Y40" s="1"/>
      <c r="Z40" s="1"/>
      <c r="AA40" s="1"/>
      <c r="AB40" s="1"/>
      <c r="AC40" s="1"/>
      <c r="AD40" s="3"/>
      <c r="AE40" s="1"/>
      <c r="AF40" s="1"/>
      <c r="AG40" s="224" t="s">
        <v>741</v>
      </c>
      <c r="AH40" s="391">
        <f>(SUM(C38:AD38)-120)/4</f>
        <v>20</v>
      </c>
    </row>
    <row r="41" spans="1:37" ht="16.5" customHeight="1">
      <c r="C41" s="1"/>
      <c r="D41" s="1"/>
      <c r="E41" s="1"/>
      <c r="F41" s="1"/>
      <c r="G41" s="1"/>
      <c r="H41" s="1"/>
      <c r="I41" s="3"/>
      <c r="J41" s="1"/>
      <c r="K41" s="1"/>
      <c r="L41" s="1"/>
      <c r="M41" s="1"/>
      <c r="N41" s="1"/>
      <c r="O41" s="1"/>
      <c r="P41" s="1"/>
      <c r="Q41" s="1"/>
      <c r="R41" s="1"/>
      <c r="S41" s="1"/>
      <c r="T41" s="1"/>
      <c r="U41" s="1"/>
      <c r="V41" s="1"/>
      <c r="W41" s="1"/>
      <c r="X41" s="1"/>
      <c r="Y41" s="1"/>
      <c r="Z41" s="1"/>
      <c r="AA41" s="1"/>
      <c r="AB41" s="1"/>
      <c r="AC41" s="1"/>
      <c r="AD41" s="3"/>
      <c r="AE41" s="1"/>
      <c r="AF41" s="1"/>
      <c r="AG41" s="1"/>
      <c r="AH41" s="1"/>
      <c r="AI41" s="1"/>
      <c r="AJ41" s="1"/>
    </row>
    <row r="42" spans="1:37" ht="16.5" customHeight="1">
      <c r="C42" s="1"/>
      <c r="D42" s="1"/>
      <c r="E42" s="1"/>
      <c r="F42" s="1"/>
      <c r="G42" s="1"/>
      <c r="H42" s="1"/>
      <c r="I42" s="3"/>
      <c r="J42" s="1"/>
      <c r="K42" s="1"/>
      <c r="L42" s="1"/>
      <c r="M42" s="1"/>
      <c r="N42" s="1"/>
      <c r="O42" s="1"/>
      <c r="P42" s="1"/>
      <c r="Q42" s="1"/>
      <c r="R42" s="1"/>
      <c r="S42" s="1"/>
      <c r="T42" s="1"/>
      <c r="U42" s="1"/>
      <c r="V42" s="1"/>
      <c r="W42" s="1"/>
      <c r="X42" s="1"/>
      <c r="Y42" s="1"/>
      <c r="Z42" s="1"/>
      <c r="AA42" s="1"/>
      <c r="AB42" s="1"/>
      <c r="AC42" s="1"/>
      <c r="AD42" s="3"/>
      <c r="AE42" s="1"/>
      <c r="AF42" s="1"/>
      <c r="AG42" s="1"/>
      <c r="AH42" s="1"/>
      <c r="AI42" s="1"/>
      <c r="AJ42" s="1"/>
      <c r="AK42" s="1"/>
    </row>
    <row r="43" spans="1:37" s="2" customFormat="1" ht="17.25" thickBot="1">
      <c r="I43" s="572" t="s">
        <v>742</v>
      </c>
      <c r="J43" s="572"/>
      <c r="K43" s="572"/>
      <c r="L43" s="572"/>
      <c r="M43" s="572"/>
      <c r="N43" s="572"/>
      <c r="O43" s="572"/>
      <c r="P43" s="572" t="s">
        <v>743</v>
      </c>
      <c r="Q43" s="572"/>
      <c r="R43" s="572"/>
      <c r="S43" s="572"/>
      <c r="T43" s="572"/>
      <c r="U43" s="572"/>
      <c r="V43" s="572"/>
      <c r="W43" s="572" t="s">
        <v>744</v>
      </c>
      <c r="X43" s="572"/>
      <c r="Y43" s="572"/>
      <c r="Z43" s="572"/>
      <c r="AA43" s="572"/>
      <c r="AB43" s="572"/>
      <c r="AC43" s="572"/>
      <c r="AD43" s="571" t="s">
        <v>745</v>
      </c>
      <c r="AE43" s="571"/>
      <c r="AF43" s="571"/>
      <c r="AG43" s="571"/>
      <c r="AH43" s="571"/>
      <c r="AI43" s="571"/>
      <c r="AJ43" s="571"/>
    </row>
    <row r="44" spans="1:37" s="2" customFormat="1">
      <c r="A44" s="274">
        <v>1</v>
      </c>
      <c r="I44" s="301" t="s">
        <v>399</v>
      </c>
      <c r="J44" s="302"/>
      <c r="K44" s="302"/>
      <c r="L44" s="302"/>
      <c r="M44" s="302"/>
      <c r="N44" s="302"/>
      <c r="O44" s="303"/>
      <c r="P44" s="301" t="s">
        <v>395</v>
      </c>
      <c r="Q44" s="302"/>
      <c r="R44" s="302"/>
      <c r="S44" s="302"/>
      <c r="T44" s="302"/>
      <c r="U44" s="302"/>
      <c r="V44" s="303"/>
      <c r="W44" s="301" t="s">
        <v>403</v>
      </c>
      <c r="X44" s="302"/>
      <c r="Y44" s="302"/>
      <c r="Z44" s="302"/>
      <c r="AA44" s="304" t="s">
        <v>773</v>
      </c>
      <c r="AB44" s="302"/>
      <c r="AC44" s="303"/>
      <c r="AD44" s="301" t="s">
        <v>404</v>
      </c>
      <c r="AE44" s="305"/>
      <c r="AF44" s="305"/>
      <c r="AG44" s="305"/>
      <c r="AH44" s="305"/>
      <c r="AI44" s="305"/>
      <c r="AJ44" s="306"/>
    </row>
    <row r="45" spans="1:37" s="2" customFormat="1">
      <c r="A45" s="274">
        <v>2</v>
      </c>
      <c r="I45" s="308" t="s">
        <v>774</v>
      </c>
      <c r="J45" s="309"/>
      <c r="K45" s="309"/>
      <c r="L45" s="309"/>
      <c r="M45" s="309"/>
      <c r="N45" s="309"/>
      <c r="O45" s="310"/>
      <c r="P45" s="308" t="s">
        <v>279</v>
      </c>
      <c r="Q45" s="309"/>
      <c r="R45" s="309"/>
      <c r="S45" s="309"/>
      <c r="T45" s="309"/>
      <c r="U45" s="309"/>
      <c r="V45" s="310"/>
      <c r="W45" s="576" t="s">
        <v>775</v>
      </c>
      <c r="X45" s="577"/>
      <c r="Y45" s="577"/>
      <c r="Z45" s="577"/>
      <c r="AA45" s="577"/>
      <c r="AB45" s="577"/>
      <c r="AC45" s="578"/>
      <c r="AD45" s="308" t="s">
        <v>776</v>
      </c>
      <c r="AE45" s="311"/>
      <c r="AF45" s="311"/>
      <c r="AG45" s="311"/>
      <c r="AH45" s="311"/>
      <c r="AI45" s="311"/>
      <c r="AJ45" s="312"/>
    </row>
    <row r="46" spans="1:37" s="2" customFormat="1">
      <c r="A46" s="274">
        <v>3</v>
      </c>
      <c r="I46" s="313" t="s">
        <v>778</v>
      </c>
      <c r="J46" s="311"/>
      <c r="K46" s="311"/>
      <c r="L46" s="311"/>
      <c r="M46" s="311"/>
      <c r="N46" s="311"/>
      <c r="O46" s="312"/>
      <c r="P46" s="313" t="s">
        <v>777</v>
      </c>
      <c r="Q46" s="311"/>
      <c r="R46" s="311"/>
      <c r="S46" s="311"/>
      <c r="T46" s="311"/>
      <c r="U46" s="311"/>
      <c r="V46" s="312"/>
      <c r="W46" s="576"/>
      <c r="X46" s="577"/>
      <c r="Y46" s="577"/>
      <c r="Z46" s="577"/>
      <c r="AA46" s="577"/>
      <c r="AB46" s="577"/>
      <c r="AC46" s="578"/>
      <c r="AD46" s="313" t="s">
        <v>779</v>
      </c>
      <c r="AE46" s="311"/>
      <c r="AF46" s="311"/>
      <c r="AG46" s="311"/>
      <c r="AH46" s="311"/>
      <c r="AI46" s="311"/>
      <c r="AJ46" s="314" t="s">
        <v>780</v>
      </c>
    </row>
    <row r="47" spans="1:37" s="2" customFormat="1">
      <c r="A47" s="274">
        <v>4</v>
      </c>
      <c r="I47" s="313" t="s">
        <v>782</v>
      </c>
      <c r="J47" s="311"/>
      <c r="K47" s="311"/>
      <c r="L47" s="311"/>
      <c r="M47" s="311"/>
      <c r="N47" s="311"/>
      <c r="O47" s="312"/>
      <c r="P47" s="313" t="s">
        <v>781</v>
      </c>
      <c r="Q47" s="315"/>
      <c r="R47" s="315"/>
      <c r="S47" s="315"/>
      <c r="T47" s="315"/>
      <c r="U47" s="315"/>
      <c r="V47" s="316"/>
      <c r="W47" s="576"/>
      <c r="X47" s="577"/>
      <c r="Y47" s="577"/>
      <c r="Z47" s="577"/>
      <c r="AA47" s="577"/>
      <c r="AB47" s="577"/>
      <c r="AC47" s="578"/>
      <c r="AD47" s="313" t="s">
        <v>783</v>
      </c>
      <c r="AE47" s="311"/>
      <c r="AF47" s="311"/>
      <c r="AG47" s="311"/>
      <c r="AH47" s="311"/>
      <c r="AI47" s="311"/>
      <c r="AJ47" s="314" t="s">
        <v>729</v>
      </c>
    </row>
    <row r="48" spans="1:37" s="2" customFormat="1">
      <c r="A48" s="274">
        <v>5</v>
      </c>
      <c r="I48" s="320">
        <v>1</v>
      </c>
      <c r="J48" s="321">
        <v>2</v>
      </c>
      <c r="K48" s="321">
        <v>0</v>
      </c>
      <c r="L48" s="321" t="s">
        <v>195</v>
      </c>
      <c r="M48" s="322">
        <v>5</v>
      </c>
      <c r="N48" s="321"/>
      <c r="O48" s="314" t="s">
        <v>780</v>
      </c>
      <c r="P48" s="317">
        <v>2</v>
      </c>
      <c r="Q48" s="318">
        <v>1</v>
      </c>
      <c r="R48" s="318">
        <v>0</v>
      </c>
      <c r="S48" s="318" t="s">
        <v>26</v>
      </c>
      <c r="T48" s="318">
        <v>5</v>
      </c>
      <c r="U48" s="318" t="s">
        <v>411</v>
      </c>
      <c r="V48" s="319" t="s">
        <v>731</v>
      </c>
      <c r="W48" s="323">
        <v>1</v>
      </c>
      <c r="X48" s="324">
        <v>1</v>
      </c>
      <c r="Y48" s="324">
        <v>2</v>
      </c>
      <c r="Z48" s="324" t="s">
        <v>195</v>
      </c>
      <c r="AA48" s="318">
        <v>5</v>
      </c>
      <c r="AB48" s="325" t="s">
        <v>701</v>
      </c>
      <c r="AC48" s="326" t="s">
        <v>784</v>
      </c>
      <c r="AD48" s="317">
        <v>2</v>
      </c>
      <c r="AE48" s="318">
        <v>1</v>
      </c>
      <c r="AF48" s="318">
        <v>0</v>
      </c>
      <c r="AG48" s="318" t="s">
        <v>26</v>
      </c>
      <c r="AH48" s="318">
        <v>5</v>
      </c>
      <c r="AI48" s="324" t="s">
        <v>701</v>
      </c>
      <c r="AJ48" s="327" t="s">
        <v>749</v>
      </c>
    </row>
    <row r="49" spans="1:36" s="2" customFormat="1">
      <c r="A49" s="274">
        <v>6</v>
      </c>
      <c r="I49" s="329" t="s">
        <v>708</v>
      </c>
      <c r="J49" s="330"/>
      <c r="K49" s="330"/>
      <c r="L49" s="330"/>
      <c r="M49" s="330"/>
      <c r="N49" s="330"/>
      <c r="O49" s="331"/>
      <c r="P49" s="301" t="s">
        <v>396</v>
      </c>
      <c r="Q49" s="305"/>
      <c r="R49" s="305"/>
      <c r="S49" s="328"/>
      <c r="T49" s="328" t="s">
        <v>785</v>
      </c>
      <c r="U49" s="305"/>
      <c r="V49" s="305"/>
      <c r="W49" s="332" t="s">
        <v>709</v>
      </c>
      <c r="X49" s="332"/>
      <c r="Y49" s="332"/>
      <c r="Z49" s="332"/>
      <c r="AA49" s="332"/>
      <c r="AB49" s="332"/>
      <c r="AC49" s="333"/>
      <c r="AD49" s="334" t="s">
        <v>717</v>
      </c>
      <c r="AE49" s="332"/>
      <c r="AF49" s="332"/>
      <c r="AG49" s="332"/>
      <c r="AH49" s="332"/>
      <c r="AI49" s="332"/>
      <c r="AJ49" s="333"/>
    </row>
    <row r="50" spans="1:36" s="2" customFormat="1">
      <c r="A50" s="274">
        <v>7</v>
      </c>
      <c r="I50" s="335"/>
      <c r="J50" s="145"/>
      <c r="K50" s="145"/>
      <c r="L50" s="145"/>
      <c r="M50" s="145"/>
      <c r="N50" s="336"/>
      <c r="O50" s="337"/>
      <c r="P50" s="313" t="s">
        <v>786</v>
      </c>
      <c r="Q50" s="311"/>
      <c r="R50" s="311"/>
      <c r="S50" s="311"/>
      <c r="T50" s="311"/>
      <c r="U50" s="311"/>
      <c r="V50" s="311"/>
      <c r="W50" s="148"/>
      <c r="X50" s="148"/>
      <c r="Y50" s="148"/>
      <c r="Z50" s="148"/>
      <c r="AA50" s="148"/>
      <c r="AB50" s="148"/>
      <c r="AC50" s="338"/>
      <c r="AD50" s="339"/>
      <c r="AE50" s="148"/>
      <c r="AF50" s="148"/>
      <c r="AG50" s="148"/>
      <c r="AH50" s="148"/>
      <c r="AI50" s="148"/>
      <c r="AJ50" s="338"/>
    </row>
    <row r="51" spans="1:36" s="2" customFormat="1">
      <c r="A51" s="274">
        <v>8</v>
      </c>
      <c r="I51" s="340">
        <v>2</v>
      </c>
      <c r="J51" s="341">
        <v>0</v>
      </c>
      <c r="K51" s="341">
        <v>0</v>
      </c>
      <c r="L51" s="341" t="s">
        <v>26</v>
      </c>
      <c r="M51" s="341">
        <v>3</v>
      </c>
      <c r="N51" s="341" t="s">
        <v>706</v>
      </c>
      <c r="O51" s="342"/>
      <c r="P51" s="313" t="s">
        <v>787</v>
      </c>
      <c r="Q51" s="311"/>
      <c r="R51" s="311"/>
      <c r="S51" s="311"/>
      <c r="T51" s="311"/>
      <c r="U51" s="311"/>
      <c r="V51" s="311"/>
      <c r="W51" s="343">
        <v>2</v>
      </c>
      <c r="X51" s="343">
        <v>0</v>
      </c>
      <c r="Y51" s="343">
        <v>0</v>
      </c>
      <c r="Z51" s="343" t="s">
        <v>26</v>
      </c>
      <c r="AA51" s="343">
        <v>3</v>
      </c>
      <c r="AB51" s="343" t="s">
        <v>711</v>
      </c>
      <c r="AC51" s="344"/>
      <c r="AD51" s="345">
        <v>2</v>
      </c>
      <c r="AE51" s="346">
        <v>0</v>
      </c>
      <c r="AF51" s="346">
        <v>0</v>
      </c>
      <c r="AG51" s="346" t="s">
        <v>26</v>
      </c>
      <c r="AH51" s="346">
        <v>3</v>
      </c>
      <c r="AI51" s="346" t="s">
        <v>711</v>
      </c>
      <c r="AJ51" s="347"/>
    </row>
    <row r="52" spans="1:36" s="2" customFormat="1">
      <c r="A52" s="274">
        <v>9</v>
      </c>
      <c r="I52" s="308" t="s">
        <v>400</v>
      </c>
      <c r="J52" s="311"/>
      <c r="K52" s="311"/>
      <c r="L52" s="311"/>
      <c r="M52" s="311"/>
      <c r="N52" s="311"/>
      <c r="O52" s="311"/>
      <c r="P52" s="313" t="s">
        <v>788</v>
      </c>
      <c r="Q52" s="311"/>
      <c r="R52" s="311"/>
      <c r="S52" s="311"/>
      <c r="T52" s="311"/>
      <c r="U52" s="311"/>
      <c r="V52" s="312"/>
      <c r="W52" s="348" t="s">
        <v>789</v>
      </c>
      <c r="X52" s="349"/>
      <c r="Y52" s="349"/>
      <c r="Z52" s="349"/>
      <c r="AA52" s="349"/>
      <c r="AB52" s="349"/>
      <c r="AC52" s="350"/>
      <c r="AD52" s="351" t="s">
        <v>726</v>
      </c>
      <c r="AE52" s="351"/>
      <c r="AF52" s="351"/>
      <c r="AG52" s="351"/>
      <c r="AH52" s="351"/>
      <c r="AI52" s="351"/>
      <c r="AJ52" s="352"/>
    </row>
    <row r="53" spans="1:36" s="2" customFormat="1">
      <c r="A53" s="274">
        <v>10</v>
      </c>
      <c r="I53" s="308" t="s">
        <v>790</v>
      </c>
      <c r="J53" s="311"/>
      <c r="K53" s="311"/>
      <c r="L53" s="311"/>
      <c r="M53" s="311"/>
      <c r="N53" s="311"/>
      <c r="O53" s="311"/>
      <c r="P53" s="323">
        <v>1</v>
      </c>
      <c r="Q53" s="324">
        <v>2</v>
      </c>
      <c r="R53" s="324">
        <v>1</v>
      </c>
      <c r="S53" s="324" t="s">
        <v>195</v>
      </c>
      <c r="T53" s="318">
        <v>5</v>
      </c>
      <c r="U53" s="324"/>
      <c r="V53" s="353" t="s">
        <v>780</v>
      </c>
      <c r="W53" s="354"/>
      <c r="X53" s="123"/>
      <c r="Y53" s="123"/>
      <c r="Z53" s="123"/>
      <c r="AA53" s="123"/>
      <c r="AB53" s="123"/>
      <c r="AC53" s="355"/>
      <c r="AD53" s="356"/>
      <c r="AE53" s="356"/>
      <c r="AF53" s="356"/>
      <c r="AG53" s="356"/>
      <c r="AH53" s="356"/>
      <c r="AI53" s="356"/>
      <c r="AJ53" s="357"/>
    </row>
    <row r="54" spans="1:36" s="2" customFormat="1" ht="23.25">
      <c r="A54" s="274">
        <v>11</v>
      </c>
      <c r="I54" s="317">
        <v>0</v>
      </c>
      <c r="J54" s="318">
        <v>1</v>
      </c>
      <c r="K54" s="318">
        <v>1</v>
      </c>
      <c r="L54" s="318" t="s">
        <v>26</v>
      </c>
      <c r="M54" s="318">
        <v>3</v>
      </c>
      <c r="N54" s="324"/>
      <c r="O54" s="324" t="s">
        <v>791</v>
      </c>
      <c r="P54" s="301" t="s">
        <v>397</v>
      </c>
      <c r="Q54" s="305"/>
      <c r="R54" s="305"/>
      <c r="S54" s="305"/>
      <c r="T54" s="305"/>
      <c r="U54" s="305"/>
      <c r="V54" s="306"/>
      <c r="W54" s="358">
        <v>2</v>
      </c>
      <c r="X54" s="359">
        <v>0</v>
      </c>
      <c r="Y54" s="359">
        <v>0</v>
      </c>
      <c r="Z54" s="359" t="s">
        <v>26</v>
      </c>
      <c r="AA54" s="359">
        <v>3</v>
      </c>
      <c r="AB54" s="359" t="s">
        <v>704</v>
      </c>
      <c r="AC54" s="360" t="s">
        <v>705</v>
      </c>
      <c r="AD54" s="573"/>
      <c r="AE54" s="573"/>
      <c r="AF54" s="573"/>
      <c r="AG54" s="573"/>
      <c r="AH54" s="573"/>
      <c r="AI54" s="573"/>
      <c r="AJ54" s="574"/>
    </row>
    <row r="55" spans="1:36" s="2" customFormat="1">
      <c r="A55" s="274">
        <v>12</v>
      </c>
      <c r="I55" s="301" t="s">
        <v>401</v>
      </c>
      <c r="J55" s="305"/>
      <c r="K55" s="305"/>
      <c r="L55" s="305"/>
      <c r="M55" s="328" t="s">
        <v>792</v>
      </c>
      <c r="N55" s="305"/>
      <c r="O55" s="305"/>
      <c r="P55" s="308" t="s">
        <v>283</v>
      </c>
      <c r="Q55" s="311"/>
      <c r="R55" s="311"/>
      <c r="S55" s="311"/>
      <c r="T55" s="311"/>
      <c r="U55" s="311"/>
      <c r="V55" s="312"/>
      <c r="W55" s="348" t="s">
        <v>698</v>
      </c>
      <c r="X55" s="349"/>
      <c r="Y55" s="349"/>
      <c r="Z55" s="349"/>
      <c r="AA55" s="349"/>
      <c r="AB55" s="349"/>
      <c r="AC55" s="350"/>
      <c r="AD55" s="356"/>
      <c r="AE55" s="356"/>
      <c r="AF55" s="356"/>
      <c r="AG55" s="356"/>
      <c r="AH55" s="356"/>
      <c r="AI55" s="356"/>
      <c r="AJ55" s="357"/>
    </row>
    <row r="56" spans="1:36" s="2" customFormat="1">
      <c r="A56" s="274">
        <v>13</v>
      </c>
      <c r="I56" s="313" t="s">
        <v>794</v>
      </c>
      <c r="J56" s="311"/>
      <c r="K56" s="311"/>
      <c r="L56" s="311"/>
      <c r="M56" s="311"/>
      <c r="N56" s="311"/>
      <c r="O56" s="311"/>
      <c r="P56" s="313" t="s">
        <v>793</v>
      </c>
      <c r="Q56" s="311"/>
      <c r="R56" s="311"/>
      <c r="S56" s="311"/>
      <c r="T56" s="311"/>
      <c r="U56" s="311"/>
      <c r="V56" s="312"/>
      <c r="W56" s="354"/>
      <c r="X56" s="123"/>
      <c r="Y56" s="123"/>
      <c r="Z56" s="123"/>
      <c r="AA56" s="123"/>
      <c r="AB56" s="123"/>
      <c r="AC56" s="355"/>
      <c r="AD56" s="356"/>
      <c r="AE56" s="356"/>
      <c r="AF56" s="356"/>
      <c r="AG56" s="356"/>
      <c r="AH56" s="356"/>
      <c r="AI56" s="356"/>
      <c r="AJ56" s="357"/>
    </row>
    <row r="57" spans="1:36" s="2" customFormat="1">
      <c r="A57" s="274">
        <v>14</v>
      </c>
      <c r="E57" s="274"/>
      <c r="G57" s="274"/>
      <c r="I57" s="313" t="s">
        <v>796</v>
      </c>
      <c r="J57" s="311"/>
      <c r="K57" s="311"/>
      <c r="L57" s="311"/>
      <c r="M57" s="311"/>
      <c r="N57" s="311"/>
      <c r="O57" s="311"/>
      <c r="P57" s="313" t="s">
        <v>795</v>
      </c>
      <c r="Q57" s="311"/>
      <c r="R57" s="311"/>
      <c r="S57" s="311"/>
      <c r="T57" s="311"/>
      <c r="U57" s="311"/>
      <c r="V57" s="314" t="s">
        <v>780</v>
      </c>
      <c r="W57" s="358">
        <v>2</v>
      </c>
      <c r="X57" s="359">
        <v>0</v>
      </c>
      <c r="Y57" s="359">
        <v>0</v>
      </c>
      <c r="Z57" s="359" t="s">
        <v>26</v>
      </c>
      <c r="AA57" s="359">
        <v>3</v>
      </c>
      <c r="AB57" s="359" t="s">
        <v>704</v>
      </c>
      <c r="AC57" s="360" t="s">
        <v>705</v>
      </c>
      <c r="AD57" s="356"/>
      <c r="AE57" s="356"/>
      <c r="AF57" s="356"/>
      <c r="AG57" s="356"/>
      <c r="AH57" s="356"/>
      <c r="AI57" s="356"/>
      <c r="AJ57" s="357"/>
    </row>
    <row r="58" spans="1:36" s="2" customFormat="1">
      <c r="A58" s="274">
        <v>15</v>
      </c>
      <c r="I58" s="323">
        <v>1</v>
      </c>
      <c r="J58" s="324">
        <v>1</v>
      </c>
      <c r="K58" s="324">
        <v>1</v>
      </c>
      <c r="L58" s="324" t="s">
        <v>195</v>
      </c>
      <c r="M58" s="318">
        <v>4</v>
      </c>
      <c r="N58" s="324"/>
      <c r="O58" s="324" t="s">
        <v>729</v>
      </c>
      <c r="P58" s="323">
        <v>1</v>
      </c>
      <c r="Q58" s="324">
        <v>1</v>
      </c>
      <c r="R58" s="324">
        <v>1</v>
      </c>
      <c r="S58" s="324" t="s">
        <v>195</v>
      </c>
      <c r="T58" s="318">
        <v>5</v>
      </c>
      <c r="U58" s="324"/>
      <c r="V58" s="353" t="s">
        <v>797</v>
      </c>
      <c r="W58" s="361" t="s">
        <v>798</v>
      </c>
      <c r="X58" s="362"/>
      <c r="Y58" s="362"/>
      <c r="Z58" s="362"/>
      <c r="AA58" s="362"/>
      <c r="AB58" s="362"/>
      <c r="AC58" s="363"/>
      <c r="AD58" s="364"/>
      <c r="AE58" s="356"/>
      <c r="AF58" s="356"/>
      <c r="AG58" s="356"/>
      <c r="AH58" s="356"/>
      <c r="AI58" s="356"/>
      <c r="AJ58" s="357"/>
    </row>
    <row r="59" spans="1:36" s="2" customFormat="1">
      <c r="A59" s="274">
        <v>16</v>
      </c>
      <c r="I59" s="301" t="s">
        <v>402</v>
      </c>
      <c r="J59" s="305"/>
      <c r="K59" s="305"/>
      <c r="L59" s="305"/>
      <c r="M59" s="305"/>
      <c r="N59" s="305"/>
      <c r="O59" s="305"/>
      <c r="P59" s="301" t="s">
        <v>398</v>
      </c>
      <c r="Q59" s="305"/>
      <c r="R59" s="305"/>
      <c r="S59" s="305"/>
      <c r="T59" s="305"/>
      <c r="U59" s="305"/>
      <c r="V59" s="306"/>
      <c r="W59" s="361" t="s">
        <v>799</v>
      </c>
      <c r="X59" s="362"/>
      <c r="Y59" s="362"/>
      <c r="Z59" s="362"/>
      <c r="AA59" s="362"/>
      <c r="AB59" s="362"/>
      <c r="AC59" s="363"/>
      <c r="AD59" s="364"/>
      <c r="AE59" s="356"/>
      <c r="AF59" s="356"/>
      <c r="AG59" s="356"/>
      <c r="AH59" s="356"/>
      <c r="AI59" s="356"/>
      <c r="AJ59" s="357"/>
    </row>
    <row r="60" spans="1:36" s="2" customFormat="1">
      <c r="A60" s="274">
        <v>17</v>
      </c>
      <c r="I60" s="308" t="s">
        <v>801</v>
      </c>
      <c r="J60" s="311"/>
      <c r="K60" s="311"/>
      <c r="L60" s="311"/>
      <c r="M60" s="311"/>
      <c r="N60" s="311"/>
      <c r="O60" s="311"/>
      <c r="P60" s="313" t="s">
        <v>800</v>
      </c>
      <c r="Q60" s="311"/>
      <c r="R60" s="311"/>
      <c r="S60" s="311"/>
      <c r="T60" s="311"/>
      <c r="U60" s="311"/>
      <c r="V60" s="312"/>
      <c r="W60" s="365"/>
      <c r="X60" s="362"/>
      <c r="Y60" s="362"/>
      <c r="Z60" s="362"/>
      <c r="AA60" s="362"/>
      <c r="AB60" s="362"/>
      <c r="AC60" s="363"/>
      <c r="AD60" s="364"/>
      <c r="AE60" s="356"/>
      <c r="AF60" s="356"/>
      <c r="AG60" s="356"/>
      <c r="AH60" s="356"/>
      <c r="AI60" s="356"/>
      <c r="AJ60" s="357"/>
    </row>
    <row r="61" spans="1:36" s="2" customFormat="1">
      <c r="A61" s="274">
        <v>18</v>
      </c>
      <c r="I61" s="313" t="s">
        <v>803</v>
      </c>
      <c r="J61" s="311"/>
      <c r="K61" s="311"/>
      <c r="L61" s="311"/>
      <c r="M61" s="311"/>
      <c r="N61" s="311"/>
      <c r="O61" s="311"/>
      <c r="P61" s="313" t="s">
        <v>802</v>
      </c>
      <c r="Q61" s="311"/>
      <c r="R61" s="311"/>
      <c r="S61" s="311"/>
      <c r="T61" s="311"/>
      <c r="U61" s="311"/>
      <c r="V61" s="312"/>
      <c r="W61" s="366">
        <v>1</v>
      </c>
      <c r="X61" s="367">
        <v>0</v>
      </c>
      <c r="Y61" s="367">
        <v>2</v>
      </c>
      <c r="Z61" s="367" t="s">
        <v>195</v>
      </c>
      <c r="AA61" s="367">
        <v>4</v>
      </c>
      <c r="AB61" s="367" t="s">
        <v>714</v>
      </c>
      <c r="AC61" s="368"/>
      <c r="AD61" s="364"/>
      <c r="AE61" s="356"/>
      <c r="AF61" s="356"/>
      <c r="AG61" s="356"/>
      <c r="AH61" s="356"/>
      <c r="AI61" s="356"/>
      <c r="AJ61" s="357"/>
    </row>
    <row r="62" spans="1:36" s="2" customFormat="1">
      <c r="A62" s="274">
        <v>19</v>
      </c>
      <c r="I62" s="313"/>
      <c r="J62" s="311"/>
      <c r="K62" s="311"/>
      <c r="L62" s="311"/>
      <c r="M62" s="311"/>
      <c r="N62" s="311"/>
      <c r="O62" s="311"/>
      <c r="P62" s="313" t="s">
        <v>411</v>
      </c>
      <c r="Q62" s="311"/>
      <c r="R62" s="311"/>
      <c r="S62" s="311"/>
      <c r="T62" s="311"/>
      <c r="U62" s="311"/>
      <c r="V62" s="312"/>
      <c r="W62" s="369" t="s">
        <v>804</v>
      </c>
      <c r="X62" s="362"/>
      <c r="Y62" s="362"/>
      <c r="Z62" s="362"/>
      <c r="AA62" s="362"/>
      <c r="AB62" s="362"/>
      <c r="AC62" s="363"/>
      <c r="AD62" s="364"/>
      <c r="AE62" s="356"/>
      <c r="AF62" s="356"/>
      <c r="AG62" s="356"/>
      <c r="AH62" s="356"/>
      <c r="AI62" s="356"/>
      <c r="AJ62" s="357"/>
    </row>
    <row r="63" spans="1:36" s="2" customFormat="1">
      <c r="A63" s="274">
        <v>20</v>
      </c>
      <c r="I63" s="320">
        <v>1</v>
      </c>
      <c r="J63" s="321">
        <v>2</v>
      </c>
      <c r="K63" s="321">
        <v>1</v>
      </c>
      <c r="L63" s="321" t="s">
        <v>195</v>
      </c>
      <c r="M63" s="322">
        <v>5</v>
      </c>
      <c r="N63" s="321"/>
      <c r="O63" s="321" t="s">
        <v>749</v>
      </c>
      <c r="P63" s="323">
        <v>1</v>
      </c>
      <c r="Q63" s="324">
        <v>1</v>
      </c>
      <c r="R63" s="324">
        <v>1</v>
      </c>
      <c r="S63" s="324" t="s">
        <v>195</v>
      </c>
      <c r="T63" s="318">
        <v>5</v>
      </c>
      <c r="U63" s="324"/>
      <c r="V63" s="353" t="s">
        <v>729</v>
      </c>
      <c r="W63" s="370" t="s">
        <v>805</v>
      </c>
      <c r="X63" s="362"/>
      <c r="Y63" s="362"/>
      <c r="Z63" s="362"/>
      <c r="AA63" s="362"/>
      <c r="AB63" s="362"/>
      <c r="AC63" s="363"/>
      <c r="AD63" s="364"/>
      <c r="AE63" s="356"/>
      <c r="AF63" s="356"/>
      <c r="AG63" s="356"/>
      <c r="AH63" s="356"/>
      <c r="AI63" s="356"/>
      <c r="AJ63" s="357"/>
    </row>
    <row r="64" spans="1:36" s="2" customFormat="1">
      <c r="A64" s="274">
        <v>21</v>
      </c>
      <c r="I64" s="369" t="s">
        <v>806</v>
      </c>
      <c r="J64" s="371"/>
      <c r="K64" s="371"/>
      <c r="L64" s="371"/>
      <c r="M64" s="371"/>
      <c r="N64" s="371"/>
      <c r="O64" s="372"/>
      <c r="P64" s="369" t="s">
        <v>807</v>
      </c>
      <c r="Q64" s="371"/>
      <c r="R64" s="371"/>
      <c r="S64" s="371"/>
      <c r="T64" s="371"/>
      <c r="U64" s="371"/>
      <c r="V64" s="371"/>
      <c r="W64" s="365"/>
      <c r="X64" s="362"/>
      <c r="Y64" s="362"/>
      <c r="Z64" s="362"/>
      <c r="AA64" s="362"/>
      <c r="AB64" s="362"/>
      <c r="AC64" s="363"/>
      <c r="AD64" s="364"/>
      <c r="AE64" s="356"/>
      <c r="AF64" s="356"/>
      <c r="AG64" s="356"/>
      <c r="AH64" s="356"/>
      <c r="AI64" s="356"/>
      <c r="AJ64" s="357"/>
    </row>
    <row r="65" spans="1:40" s="2" customFormat="1">
      <c r="A65" s="274">
        <v>22</v>
      </c>
      <c r="I65" s="370" t="s">
        <v>808</v>
      </c>
      <c r="J65" s="362"/>
      <c r="K65" s="362"/>
      <c r="L65" s="362"/>
      <c r="M65" s="362"/>
      <c r="N65" s="362"/>
      <c r="O65" s="363"/>
      <c r="P65" s="370" t="s">
        <v>809</v>
      </c>
      <c r="Q65" s="362"/>
      <c r="R65" s="362"/>
      <c r="S65" s="362"/>
      <c r="T65" s="362"/>
      <c r="U65" s="362"/>
      <c r="V65" s="363"/>
      <c r="W65" s="366">
        <v>1</v>
      </c>
      <c r="X65" s="367">
        <v>0</v>
      </c>
      <c r="Y65" s="367">
        <v>2</v>
      </c>
      <c r="Z65" s="367" t="s">
        <v>195</v>
      </c>
      <c r="AA65" s="367">
        <v>4</v>
      </c>
      <c r="AB65" s="367" t="s">
        <v>714</v>
      </c>
      <c r="AC65" s="368"/>
      <c r="AD65" s="364"/>
      <c r="AE65" s="356"/>
      <c r="AF65" s="356"/>
      <c r="AG65" s="356"/>
      <c r="AH65" s="356"/>
      <c r="AI65" s="356"/>
      <c r="AJ65" s="357"/>
    </row>
    <row r="66" spans="1:40" s="2" customFormat="1">
      <c r="A66" s="274">
        <v>23</v>
      </c>
      <c r="I66" s="365"/>
      <c r="J66" s="362"/>
      <c r="K66" s="362"/>
      <c r="L66" s="362"/>
      <c r="M66" s="362"/>
      <c r="N66" s="362"/>
      <c r="O66" s="363"/>
      <c r="P66" s="365"/>
      <c r="Q66" s="362"/>
      <c r="R66" s="362"/>
      <c r="S66" s="362"/>
      <c r="T66" s="362"/>
      <c r="U66" s="362"/>
      <c r="V66" s="363"/>
      <c r="W66" s="373" t="s">
        <v>725</v>
      </c>
      <c r="X66" s="351"/>
      <c r="Y66" s="351"/>
      <c r="Z66" s="351"/>
      <c r="AA66" s="351"/>
      <c r="AB66" s="351"/>
      <c r="AC66" s="374"/>
      <c r="AD66" s="364"/>
      <c r="AE66" s="356"/>
      <c r="AF66" s="356"/>
      <c r="AG66" s="356"/>
      <c r="AH66" s="356"/>
      <c r="AI66" s="356"/>
      <c r="AJ66" s="357"/>
    </row>
    <row r="67" spans="1:40" s="2" customFormat="1">
      <c r="A67" s="274">
        <v>24</v>
      </c>
      <c r="I67" s="365"/>
      <c r="J67" s="362"/>
      <c r="K67" s="362"/>
      <c r="L67" s="362"/>
      <c r="M67" s="362"/>
      <c r="N67" s="362"/>
      <c r="O67" s="363"/>
      <c r="P67" s="365"/>
      <c r="Q67" s="362"/>
      <c r="R67" s="362"/>
      <c r="S67" s="362"/>
      <c r="T67" s="362"/>
      <c r="U67" s="362"/>
      <c r="V67" s="363"/>
      <c r="W67" s="364"/>
      <c r="X67" s="356"/>
      <c r="Y67" s="356"/>
      <c r="Z67" s="356"/>
      <c r="AA67" s="356"/>
      <c r="AB67" s="356"/>
      <c r="AC67" s="375"/>
      <c r="AD67" s="364"/>
      <c r="AE67" s="356"/>
      <c r="AF67" s="356"/>
      <c r="AG67" s="356"/>
      <c r="AH67" s="356"/>
      <c r="AI67" s="356"/>
      <c r="AJ67" s="357"/>
    </row>
    <row r="68" spans="1:40" s="2" customFormat="1">
      <c r="A68" s="274">
        <v>25</v>
      </c>
      <c r="I68" s="366">
        <v>2</v>
      </c>
      <c r="J68" s="367">
        <v>0</v>
      </c>
      <c r="K68" s="367">
        <v>2</v>
      </c>
      <c r="L68" s="367" t="s">
        <v>195</v>
      </c>
      <c r="M68" s="367">
        <v>5</v>
      </c>
      <c r="N68" s="367" t="s">
        <v>714</v>
      </c>
      <c r="O68" s="368"/>
      <c r="P68" s="366">
        <v>2</v>
      </c>
      <c r="Q68" s="367">
        <v>0</v>
      </c>
      <c r="R68" s="367">
        <v>2</v>
      </c>
      <c r="S68" s="367" t="s">
        <v>26</v>
      </c>
      <c r="T68" s="367">
        <v>5</v>
      </c>
      <c r="U68" s="367" t="s">
        <v>714</v>
      </c>
      <c r="V68" s="368"/>
      <c r="W68" s="364"/>
      <c r="X68" s="356"/>
      <c r="Y68" s="356"/>
      <c r="Z68" s="356"/>
      <c r="AA68" s="356"/>
      <c r="AB68" s="356"/>
      <c r="AC68" s="375"/>
      <c r="AD68" s="376" t="s">
        <v>411</v>
      </c>
      <c r="AE68" s="377" t="s">
        <v>411</v>
      </c>
      <c r="AF68" s="377" t="s">
        <v>411</v>
      </c>
      <c r="AG68" s="377" t="s">
        <v>411</v>
      </c>
      <c r="AH68" s="377" t="s">
        <v>411</v>
      </c>
      <c r="AI68" s="377" t="s">
        <v>411</v>
      </c>
      <c r="AJ68" s="357"/>
    </row>
    <row r="69" spans="1:40" s="2" customFormat="1">
      <c r="A69" s="274">
        <v>26</v>
      </c>
      <c r="I69" s="369" t="s">
        <v>810</v>
      </c>
      <c r="J69" s="371"/>
      <c r="K69" s="371"/>
      <c r="L69" s="371"/>
      <c r="M69" s="371"/>
      <c r="N69" s="371"/>
      <c r="O69" s="372"/>
      <c r="P69" s="369" t="s">
        <v>811</v>
      </c>
      <c r="Q69" s="371"/>
      <c r="R69" s="371"/>
      <c r="S69" s="371"/>
      <c r="T69" s="371"/>
      <c r="U69" s="371"/>
      <c r="V69" s="372"/>
      <c r="W69" s="364"/>
      <c r="X69" s="356"/>
      <c r="Y69" s="356"/>
      <c r="Z69" s="356"/>
      <c r="AA69" s="356"/>
      <c r="AB69" s="356"/>
      <c r="AC69" s="375"/>
      <c r="AD69" s="364"/>
      <c r="AE69" s="356"/>
      <c r="AF69" s="356"/>
      <c r="AG69" s="356"/>
      <c r="AH69" s="356"/>
      <c r="AI69" s="356"/>
      <c r="AJ69" s="357"/>
    </row>
    <row r="70" spans="1:40" s="2" customFormat="1">
      <c r="A70" s="274">
        <v>27</v>
      </c>
      <c r="I70" s="370" t="s">
        <v>812</v>
      </c>
      <c r="J70" s="362"/>
      <c r="K70" s="362"/>
      <c r="L70" s="362"/>
      <c r="M70" s="362"/>
      <c r="N70" s="362"/>
      <c r="O70" s="363"/>
      <c r="P70" s="370" t="s">
        <v>813</v>
      </c>
      <c r="Q70" s="362"/>
      <c r="R70" s="362"/>
      <c r="S70" s="362"/>
      <c r="T70" s="362"/>
      <c r="U70" s="362"/>
      <c r="V70" s="363"/>
      <c r="W70" s="364"/>
      <c r="X70" s="356"/>
      <c r="Y70" s="356"/>
      <c r="Z70" s="356"/>
      <c r="AA70" s="356"/>
      <c r="AB70" s="356"/>
      <c r="AC70" s="375"/>
      <c r="AD70" s="364"/>
      <c r="AE70" s="356"/>
      <c r="AF70" s="356"/>
      <c r="AG70" s="356"/>
      <c r="AH70" s="356"/>
      <c r="AI70" s="356"/>
      <c r="AJ70" s="357"/>
    </row>
    <row r="71" spans="1:40" s="2" customFormat="1">
      <c r="A71" s="274">
        <v>28</v>
      </c>
      <c r="I71" s="365"/>
      <c r="J71" s="362"/>
      <c r="K71" s="362"/>
      <c r="L71" s="362"/>
      <c r="M71" s="362"/>
      <c r="N71" s="362"/>
      <c r="O71" s="363"/>
      <c r="P71" s="365"/>
      <c r="Q71" s="362"/>
      <c r="R71" s="362"/>
      <c r="S71" s="362"/>
      <c r="T71" s="362"/>
      <c r="U71" s="362"/>
      <c r="V71" s="363"/>
      <c r="W71" s="364"/>
      <c r="X71" s="356"/>
      <c r="Y71" s="356"/>
      <c r="Z71" s="356"/>
      <c r="AA71" s="356" t="s">
        <v>411</v>
      </c>
      <c r="AB71" s="356"/>
      <c r="AC71" s="375"/>
      <c r="AD71" s="364"/>
      <c r="AE71" s="356"/>
      <c r="AF71" s="356"/>
      <c r="AG71" s="356"/>
      <c r="AH71" s="356"/>
      <c r="AI71" s="356"/>
      <c r="AJ71" s="357"/>
    </row>
    <row r="72" spans="1:40" s="2" customFormat="1">
      <c r="A72" s="274">
        <v>29</v>
      </c>
      <c r="I72" s="365"/>
      <c r="J72" s="362"/>
      <c r="K72" s="362"/>
      <c r="L72" s="362"/>
      <c r="M72" s="362"/>
      <c r="N72" s="362"/>
      <c r="O72" s="363"/>
      <c r="P72" s="365"/>
      <c r="Q72" s="362"/>
      <c r="R72" s="362"/>
      <c r="S72" s="362"/>
      <c r="T72" s="362"/>
      <c r="U72" s="362"/>
      <c r="V72" s="363"/>
      <c r="W72" s="364"/>
      <c r="X72" s="356"/>
      <c r="Y72" s="356"/>
      <c r="Z72" s="356"/>
      <c r="AA72" s="356"/>
      <c r="AB72" s="356"/>
      <c r="AC72" s="375"/>
      <c r="AD72" s="364"/>
      <c r="AE72" s="356"/>
      <c r="AF72" s="356"/>
      <c r="AG72" s="356"/>
      <c r="AH72" s="356"/>
      <c r="AI72" s="356"/>
      <c r="AJ72" s="357"/>
    </row>
    <row r="73" spans="1:40" s="2" customFormat="1" ht="17.25" thickBot="1">
      <c r="A73" s="274">
        <v>30</v>
      </c>
      <c r="I73" s="366">
        <v>2</v>
      </c>
      <c r="J73" s="367">
        <v>0</v>
      </c>
      <c r="K73" s="367">
        <v>2</v>
      </c>
      <c r="L73" s="367" t="s">
        <v>26</v>
      </c>
      <c r="M73" s="367">
        <v>5</v>
      </c>
      <c r="N73" s="367" t="s">
        <v>714</v>
      </c>
      <c r="O73" s="368" t="s">
        <v>411</v>
      </c>
      <c r="P73" s="366">
        <v>2</v>
      </c>
      <c r="Q73" s="367">
        <v>0</v>
      </c>
      <c r="R73" s="367">
        <v>2</v>
      </c>
      <c r="S73" s="367" t="s">
        <v>195</v>
      </c>
      <c r="T73" s="367">
        <v>5</v>
      </c>
      <c r="U73" s="367" t="s">
        <v>714</v>
      </c>
      <c r="V73" s="368" t="s">
        <v>411</v>
      </c>
      <c r="W73" s="376">
        <v>0</v>
      </c>
      <c r="X73" s="377">
        <v>4</v>
      </c>
      <c r="Y73" s="377">
        <v>0</v>
      </c>
      <c r="Z73" s="377" t="s">
        <v>26</v>
      </c>
      <c r="AA73" s="378">
        <v>8</v>
      </c>
      <c r="AB73" s="377" t="s">
        <v>732</v>
      </c>
      <c r="AC73" s="357"/>
      <c r="AD73" s="379">
        <v>0</v>
      </c>
      <c r="AE73" s="380">
        <v>12</v>
      </c>
      <c r="AF73" s="380">
        <v>0</v>
      </c>
      <c r="AG73" s="380" t="s">
        <v>26</v>
      </c>
      <c r="AH73" s="381">
        <v>22</v>
      </c>
      <c r="AI73" s="380" t="s">
        <v>732</v>
      </c>
      <c r="AJ73" s="382"/>
    </row>
    <row r="74" spans="1:40" s="2" customFormat="1">
      <c r="A74" s="274">
        <v>31</v>
      </c>
      <c r="P74" s="215" t="s">
        <v>733</v>
      </c>
      <c r="Q74" s="216"/>
      <c r="R74" s="216"/>
      <c r="S74" s="216"/>
      <c r="T74" s="216"/>
      <c r="U74" s="216"/>
      <c r="V74" s="217"/>
    </row>
    <row r="75" spans="1:40" s="2" customFormat="1" ht="17.25" thickBot="1">
      <c r="P75" s="218" t="s">
        <v>734</v>
      </c>
      <c r="Q75" s="219">
        <v>0</v>
      </c>
      <c r="R75" s="219">
        <v>0</v>
      </c>
      <c r="S75" s="219" t="s">
        <v>735</v>
      </c>
      <c r="T75" s="219">
        <v>0</v>
      </c>
      <c r="U75" s="219" t="s">
        <v>739</v>
      </c>
      <c r="V75" s="220"/>
    </row>
    <row r="76" spans="1:40" s="2" customFormat="1">
      <c r="F76" s="297"/>
      <c r="G76" s="297"/>
      <c r="H76" s="297"/>
      <c r="I76" s="297"/>
    </row>
    <row r="77" spans="1:40" s="2" customFormat="1">
      <c r="F77" s="297"/>
      <c r="G77" s="297"/>
      <c r="H77" s="297"/>
      <c r="I77" s="297"/>
    </row>
    <row r="78" spans="1:40" s="1" customFormat="1">
      <c r="I78" s="223" t="s">
        <v>737</v>
      </c>
      <c r="J78" s="223" t="s">
        <v>738</v>
      </c>
      <c r="K78" s="223" t="s">
        <v>33</v>
      </c>
      <c r="L78" s="223"/>
      <c r="M78" s="223" t="s">
        <v>739</v>
      </c>
      <c r="N78" s="223"/>
      <c r="O78" s="84"/>
      <c r="P78" s="223" t="s">
        <v>737</v>
      </c>
      <c r="Q78" s="223" t="s">
        <v>738</v>
      </c>
      <c r="R78" s="223" t="s">
        <v>33</v>
      </c>
      <c r="S78" s="223"/>
      <c r="T78" s="223" t="s">
        <v>739</v>
      </c>
      <c r="U78" s="223"/>
      <c r="V78" s="84"/>
      <c r="W78" s="223" t="s">
        <v>737</v>
      </c>
      <c r="X78" s="223" t="s">
        <v>738</v>
      </c>
      <c r="Y78" s="223" t="s">
        <v>33</v>
      </c>
      <c r="Z78" s="223"/>
      <c r="AA78" s="223" t="s">
        <v>739</v>
      </c>
      <c r="AB78" s="223"/>
      <c r="AC78"/>
      <c r="AD78" s="223" t="s">
        <v>737</v>
      </c>
      <c r="AE78" s="223" t="s">
        <v>738</v>
      </c>
      <c r="AF78" s="223" t="s">
        <v>33</v>
      </c>
      <c r="AG78" s="223"/>
      <c r="AH78" s="223" t="s">
        <v>739</v>
      </c>
      <c r="AI78" s="223"/>
      <c r="AJ78" s="2"/>
      <c r="AM78" s="224" t="s">
        <v>739</v>
      </c>
      <c r="AN78" s="224">
        <f>M79+T79+AA79+AH79</f>
        <v>120</v>
      </c>
    </row>
    <row r="79" spans="1:40" s="1" customFormat="1">
      <c r="I79" s="223">
        <f>SUM(I44:I74)</f>
        <v>9</v>
      </c>
      <c r="J79" s="223">
        <f>SUM(J44:J74)</f>
        <v>6</v>
      </c>
      <c r="K79" s="223">
        <f>SUM(K44:K74)</f>
        <v>7</v>
      </c>
      <c r="L79" s="223"/>
      <c r="M79" s="223">
        <f>SUM(M44:M74)</f>
        <v>30</v>
      </c>
      <c r="N79" s="223"/>
      <c r="O79" s="84"/>
      <c r="P79" s="223">
        <f>SUM(P44:P74)</f>
        <v>9</v>
      </c>
      <c r="Q79" s="223">
        <f>SUM(Q44:Q74)</f>
        <v>5</v>
      </c>
      <c r="R79" s="223">
        <f>SUM(R44:R74)</f>
        <v>7</v>
      </c>
      <c r="S79" s="223"/>
      <c r="T79" s="223">
        <f>SUM(T44:T74)</f>
        <v>30</v>
      </c>
      <c r="U79" s="223"/>
      <c r="V79" s="84"/>
      <c r="W79" s="223">
        <f>SUM(W44:W74)</f>
        <v>9</v>
      </c>
      <c r="X79" s="223">
        <f>SUM(X44:X74)</f>
        <v>5</v>
      </c>
      <c r="Y79" s="223">
        <f>SUM(Y44:Y74)</f>
        <v>6</v>
      </c>
      <c r="Z79" s="223"/>
      <c r="AA79" s="223">
        <f>SUM(AA44:AA74)</f>
        <v>30</v>
      </c>
      <c r="AB79" s="223"/>
      <c r="AC79"/>
      <c r="AD79" s="223">
        <f>SUM(AD44:AD74)</f>
        <v>4</v>
      </c>
      <c r="AE79" s="223">
        <f>SUM(AE44:AE74)</f>
        <v>13</v>
      </c>
      <c r="AF79" s="223">
        <f>SUM(AF44:AF74)</f>
        <v>0</v>
      </c>
      <c r="AG79" s="223"/>
      <c r="AH79" s="223">
        <f>SUM(AH44:AH74)</f>
        <v>30</v>
      </c>
      <c r="AI79" s="223"/>
      <c r="AM79" s="224" t="s">
        <v>195</v>
      </c>
      <c r="AN79" s="224">
        <f>L80+S80+Z80+AG80</f>
        <v>11</v>
      </c>
    </row>
    <row r="80" spans="1:40" s="1" customFormat="1">
      <c r="I80" s="223" t="s">
        <v>740</v>
      </c>
      <c r="J80" s="225">
        <f>SUM(I79:K79)</f>
        <v>22</v>
      </c>
      <c r="K80" s="223" t="s">
        <v>195</v>
      </c>
      <c r="L80" s="223">
        <f>COUNTIF(L44:L74,"v")</f>
        <v>4</v>
      </c>
      <c r="M80" s="223" t="s">
        <v>26</v>
      </c>
      <c r="N80" s="223">
        <f>COUNTIF(L44:L74,"f")</f>
        <v>3</v>
      </c>
      <c r="O80" s="84"/>
      <c r="P80" s="223" t="s">
        <v>740</v>
      </c>
      <c r="Q80" s="225">
        <f>SUM(P79:R79)</f>
        <v>21</v>
      </c>
      <c r="R80" s="223" t="s">
        <v>195</v>
      </c>
      <c r="S80" s="227">
        <f>COUNTIF(S44:S74,"v")</f>
        <v>4</v>
      </c>
      <c r="T80" s="223" t="s">
        <v>26</v>
      </c>
      <c r="U80" s="223">
        <f>COUNTIF(S44:S74,"f")</f>
        <v>2</v>
      </c>
      <c r="V80" s="84"/>
      <c r="W80" s="223" t="s">
        <v>740</v>
      </c>
      <c r="X80" s="225">
        <f>SUM(W79:Y79)</f>
        <v>20</v>
      </c>
      <c r="Y80" s="223" t="s">
        <v>195</v>
      </c>
      <c r="Z80" s="223">
        <f>COUNTIF(Z44:Z74,"v")</f>
        <v>3</v>
      </c>
      <c r="AA80" s="223" t="s">
        <v>26</v>
      </c>
      <c r="AB80" s="223">
        <f>COUNTIF(Z44:Z74,"f")</f>
        <v>4</v>
      </c>
      <c r="AC80"/>
      <c r="AD80" s="223" t="s">
        <v>740</v>
      </c>
      <c r="AE80" s="225">
        <f>SUM(AD79:AF79)</f>
        <v>17</v>
      </c>
      <c r="AF80" s="223" t="s">
        <v>195</v>
      </c>
      <c r="AG80" s="223">
        <f>COUNTIF(AG44:AG74,"v")</f>
        <v>0</v>
      </c>
      <c r="AH80" s="223" t="s">
        <v>26</v>
      </c>
      <c r="AI80" s="223">
        <f>COUNTIF(AG44:AG74,"f")</f>
        <v>3</v>
      </c>
      <c r="AM80" s="224" t="s">
        <v>26</v>
      </c>
      <c r="AN80" s="224">
        <f>N80+U80+AB80+AI80</f>
        <v>12</v>
      </c>
    </row>
    <row r="81" spans="3:40" s="1" customFormat="1">
      <c r="O81" s="3"/>
      <c r="AJ81" s="3"/>
      <c r="AM81" s="224" t="s">
        <v>741</v>
      </c>
      <c r="AN81" s="224">
        <f>(SUM(I79:AJ79)-120)/4</f>
        <v>20</v>
      </c>
    </row>
    <row r="82" spans="3:40" ht="16.5" customHeight="1">
      <c r="C82" s="90" t="s">
        <v>814</v>
      </c>
      <c r="F82" s="90" t="s">
        <v>815</v>
      </c>
    </row>
    <row r="84" spans="3:40" ht="16.5" customHeight="1">
      <c r="C84" s="90" t="s">
        <v>816</v>
      </c>
      <c r="F84" s="90" t="s">
        <v>817</v>
      </c>
    </row>
    <row r="86" spans="3:40" ht="16.5" customHeight="1">
      <c r="C86" s="369" t="s">
        <v>289</v>
      </c>
      <c r="D86" s="371"/>
      <c r="E86" s="371"/>
      <c r="F86" s="371"/>
      <c r="G86" s="371"/>
      <c r="H86" s="371"/>
      <c r="I86" s="372"/>
      <c r="J86" s="369" t="s">
        <v>290</v>
      </c>
      <c r="K86" s="371"/>
      <c r="L86" s="371"/>
      <c r="M86" s="371"/>
      <c r="N86" s="371"/>
      <c r="O86" s="371"/>
      <c r="P86" s="371"/>
      <c r="Q86" s="369" t="s">
        <v>292</v>
      </c>
      <c r="R86" s="371"/>
      <c r="S86" s="371"/>
      <c r="T86" s="371"/>
      <c r="U86" s="371"/>
      <c r="V86" s="371"/>
      <c r="W86" s="372"/>
    </row>
    <row r="87" spans="3:40" ht="16.5" customHeight="1">
      <c r="C87" s="365"/>
      <c r="D87" s="362"/>
      <c r="E87" s="362"/>
      <c r="F87" s="362"/>
      <c r="G87" s="362"/>
      <c r="H87" s="362"/>
      <c r="I87" s="363"/>
      <c r="J87" s="365"/>
      <c r="K87" s="362"/>
      <c r="L87" s="362"/>
      <c r="M87" s="362"/>
      <c r="N87" s="362"/>
      <c r="O87" s="362"/>
      <c r="P87" s="363"/>
      <c r="Q87" s="365"/>
      <c r="R87" s="362"/>
      <c r="S87" s="362"/>
      <c r="T87" s="362"/>
      <c r="U87" s="362"/>
      <c r="V87" s="362"/>
      <c r="W87" s="363"/>
    </row>
    <row r="88" spans="3:40" ht="16.5" customHeight="1">
      <c r="C88" s="365"/>
      <c r="D88" s="362"/>
      <c r="E88" s="362"/>
      <c r="F88" s="362"/>
      <c r="G88" s="362"/>
      <c r="H88" s="362"/>
      <c r="I88" s="363"/>
      <c r="J88" s="365"/>
      <c r="K88" s="362"/>
      <c r="L88" s="362"/>
      <c r="M88" s="362"/>
      <c r="N88" s="362"/>
      <c r="O88" s="362"/>
      <c r="P88" s="363"/>
      <c r="Q88" s="365"/>
      <c r="R88" s="362"/>
      <c r="S88" s="362"/>
      <c r="T88" s="362"/>
      <c r="U88" s="362"/>
      <c r="V88" s="362"/>
      <c r="W88" s="363"/>
    </row>
    <row r="89" spans="3:40" ht="16.5" customHeight="1">
      <c r="C89" s="365"/>
      <c r="D89" s="362"/>
      <c r="E89" s="362"/>
      <c r="F89" s="362"/>
      <c r="G89" s="362"/>
      <c r="H89" s="362"/>
      <c r="I89" s="363"/>
      <c r="J89" s="365"/>
      <c r="K89" s="362"/>
      <c r="L89" s="362"/>
      <c r="M89" s="362"/>
      <c r="N89" s="362"/>
      <c r="O89" s="362"/>
      <c r="P89" s="363"/>
      <c r="Q89" s="366">
        <v>1</v>
      </c>
      <c r="R89" s="367">
        <v>0</v>
      </c>
      <c r="S89" s="367">
        <v>2</v>
      </c>
      <c r="T89" s="367" t="s">
        <v>195</v>
      </c>
      <c r="U89" s="367">
        <v>4</v>
      </c>
      <c r="V89" s="367" t="s">
        <v>714</v>
      </c>
      <c r="W89" s="368" t="s">
        <v>749</v>
      </c>
    </row>
    <row r="90" spans="3:40" ht="16.5" customHeight="1">
      <c r="C90" s="366">
        <v>2</v>
      </c>
      <c r="D90" s="367">
        <v>0</v>
      </c>
      <c r="E90" s="367">
        <v>2</v>
      </c>
      <c r="F90" s="367" t="s">
        <v>195</v>
      </c>
      <c r="G90" s="367">
        <v>5</v>
      </c>
      <c r="H90" s="367" t="s">
        <v>714</v>
      </c>
      <c r="I90" s="368" t="s">
        <v>749</v>
      </c>
      <c r="J90" s="366">
        <v>2</v>
      </c>
      <c r="K90" s="367">
        <v>0</v>
      </c>
      <c r="L90" s="367">
        <v>2</v>
      </c>
      <c r="M90" s="367" t="s">
        <v>26</v>
      </c>
      <c r="N90" s="367">
        <v>5</v>
      </c>
      <c r="O90" s="367" t="s">
        <v>714</v>
      </c>
      <c r="P90" s="368" t="s">
        <v>749</v>
      </c>
      <c r="Q90" s="369" t="s">
        <v>293</v>
      </c>
      <c r="R90" s="362"/>
      <c r="S90" s="362"/>
      <c r="T90" s="362"/>
      <c r="U90" s="362"/>
      <c r="V90" s="362"/>
      <c r="W90" s="363"/>
    </row>
    <row r="91" spans="3:40" ht="16.5" customHeight="1">
      <c r="C91" s="369" t="s">
        <v>818</v>
      </c>
      <c r="D91" s="371"/>
      <c r="E91" s="371"/>
      <c r="F91" s="371"/>
      <c r="G91" s="371"/>
      <c r="H91" s="371"/>
      <c r="I91" s="372"/>
      <c r="J91" s="369" t="s">
        <v>291</v>
      </c>
      <c r="K91" s="371"/>
      <c r="L91" s="371"/>
      <c r="M91" s="371"/>
      <c r="N91" s="371"/>
      <c r="O91" s="371"/>
      <c r="P91" s="372"/>
      <c r="Q91" s="365"/>
      <c r="R91" s="362"/>
      <c r="S91" s="362"/>
      <c r="T91" s="362"/>
      <c r="U91" s="362"/>
      <c r="V91" s="362"/>
      <c r="W91" s="363"/>
    </row>
    <row r="92" spans="3:40" ht="16.5" customHeight="1">
      <c r="C92" s="370" t="s">
        <v>819</v>
      </c>
      <c r="D92" s="362"/>
      <c r="E92" s="362"/>
      <c r="F92" s="362"/>
      <c r="G92" s="362"/>
      <c r="H92" s="362"/>
      <c r="I92" s="363"/>
      <c r="J92" s="365"/>
      <c r="K92" s="362"/>
      <c r="L92" s="362"/>
      <c r="M92" s="362"/>
      <c r="N92" s="362"/>
      <c r="O92" s="362"/>
      <c r="P92" s="363"/>
      <c r="Q92" s="365"/>
      <c r="R92" s="362"/>
      <c r="S92" s="362"/>
      <c r="T92" s="362"/>
      <c r="U92" s="362"/>
      <c r="V92" s="362"/>
      <c r="W92" s="363"/>
    </row>
    <row r="93" spans="3:40" ht="16.5" customHeight="1">
      <c r="C93" s="365"/>
      <c r="D93" s="362"/>
      <c r="E93" s="362"/>
      <c r="F93" s="362"/>
      <c r="G93" s="362"/>
      <c r="H93" s="362"/>
      <c r="I93" s="363"/>
      <c r="J93" s="365"/>
      <c r="K93" s="362"/>
      <c r="L93" s="362"/>
      <c r="M93" s="362"/>
      <c r="N93" s="362"/>
      <c r="O93" s="362"/>
      <c r="P93" s="363"/>
      <c r="Q93" s="366">
        <v>1</v>
      </c>
      <c r="R93" s="367">
        <v>0</v>
      </c>
      <c r="S93" s="367">
        <v>2</v>
      </c>
      <c r="T93" s="367" t="s">
        <v>195</v>
      </c>
      <c r="U93" s="367">
        <v>4</v>
      </c>
      <c r="V93" s="367" t="s">
        <v>714</v>
      </c>
      <c r="W93" s="368" t="s">
        <v>749</v>
      </c>
    </row>
    <row r="94" spans="3:40" ht="16.5" customHeight="1">
      <c r="C94" s="365"/>
      <c r="D94" s="362"/>
      <c r="E94" s="362"/>
      <c r="F94" s="362"/>
      <c r="G94" s="362"/>
      <c r="H94" s="362"/>
      <c r="I94" s="363"/>
      <c r="J94" s="365"/>
      <c r="K94" s="362"/>
      <c r="L94" s="362"/>
      <c r="M94" s="362"/>
      <c r="N94" s="362"/>
      <c r="O94" s="362"/>
      <c r="P94" s="363"/>
    </row>
    <row r="95" spans="3:40" ht="16.5" customHeight="1">
      <c r="C95" s="366">
        <v>2</v>
      </c>
      <c r="D95" s="367">
        <v>0</v>
      </c>
      <c r="E95" s="367">
        <v>2</v>
      </c>
      <c r="F95" s="367" t="s">
        <v>26</v>
      </c>
      <c r="G95" s="367">
        <v>5</v>
      </c>
      <c r="H95" s="367" t="s">
        <v>714</v>
      </c>
      <c r="I95" s="368" t="s">
        <v>749</v>
      </c>
      <c r="J95" s="366">
        <v>2</v>
      </c>
      <c r="K95" s="367">
        <v>0</v>
      </c>
      <c r="L95" s="367">
        <v>2</v>
      </c>
      <c r="M95" s="367" t="s">
        <v>195</v>
      </c>
      <c r="N95" s="367">
        <v>5</v>
      </c>
      <c r="O95" s="367" t="s">
        <v>714</v>
      </c>
      <c r="P95" s="368" t="s">
        <v>749</v>
      </c>
    </row>
    <row r="98" spans="3:23" ht="16.5" customHeight="1">
      <c r="C98" s="90" t="s">
        <v>820</v>
      </c>
      <c r="F98" s="90" t="s">
        <v>821</v>
      </c>
    </row>
    <row r="100" spans="3:23" ht="16.5" customHeight="1">
      <c r="C100" s="369" t="s">
        <v>294</v>
      </c>
      <c r="D100" s="371"/>
      <c r="E100" s="371"/>
      <c r="F100" s="371"/>
      <c r="G100" s="371"/>
      <c r="H100" s="371"/>
      <c r="I100" s="372"/>
      <c r="J100" s="369" t="s">
        <v>296</v>
      </c>
      <c r="K100" s="371"/>
      <c r="L100" s="371"/>
      <c r="M100" s="371"/>
      <c r="N100" s="371"/>
      <c r="O100" s="371"/>
      <c r="P100" s="371"/>
      <c r="Q100" s="369" t="s">
        <v>298</v>
      </c>
      <c r="R100" s="371"/>
      <c r="S100" s="371"/>
      <c r="T100" s="371"/>
      <c r="U100" s="371"/>
      <c r="V100" s="371"/>
      <c r="W100" s="372"/>
    </row>
    <row r="101" spans="3:23" ht="16.5" customHeight="1">
      <c r="C101" s="365"/>
      <c r="D101" s="362"/>
      <c r="E101" s="362"/>
      <c r="F101" s="362"/>
      <c r="G101" s="362"/>
      <c r="H101" s="362"/>
      <c r="I101" s="363"/>
      <c r="J101" s="365"/>
      <c r="K101" s="362"/>
      <c r="L101" s="362"/>
      <c r="M101" s="362"/>
      <c r="N101" s="362"/>
      <c r="O101" s="362"/>
      <c r="P101" s="363"/>
      <c r="Q101" s="365"/>
      <c r="R101" s="362"/>
      <c r="S101" s="362"/>
      <c r="T101" s="362"/>
      <c r="U101" s="362"/>
      <c r="V101" s="362"/>
      <c r="W101" s="363"/>
    </row>
    <row r="102" spans="3:23" ht="16.5" customHeight="1">
      <c r="C102" s="365"/>
      <c r="D102" s="362"/>
      <c r="E102" s="362"/>
      <c r="F102" s="362"/>
      <c r="G102" s="362"/>
      <c r="H102" s="362"/>
      <c r="I102" s="363"/>
      <c r="J102" s="365"/>
      <c r="K102" s="362"/>
      <c r="L102" s="362"/>
      <c r="M102" s="362"/>
      <c r="N102" s="362"/>
      <c r="O102" s="362"/>
      <c r="P102" s="363"/>
      <c r="Q102" s="365"/>
      <c r="R102" s="362"/>
      <c r="S102" s="362"/>
      <c r="T102" s="362"/>
      <c r="U102" s="362"/>
      <c r="V102" s="362"/>
      <c r="W102" s="363"/>
    </row>
    <row r="103" spans="3:23" ht="16.5" customHeight="1">
      <c r="C103" s="365"/>
      <c r="D103" s="362"/>
      <c r="E103" s="362"/>
      <c r="F103" s="362"/>
      <c r="G103" s="362"/>
      <c r="H103" s="362"/>
      <c r="I103" s="363"/>
      <c r="J103" s="365"/>
      <c r="K103" s="362"/>
      <c r="L103" s="362"/>
      <c r="M103" s="362"/>
      <c r="N103" s="362"/>
      <c r="O103" s="362"/>
      <c r="P103" s="363"/>
      <c r="Q103" s="366">
        <v>1</v>
      </c>
      <c r="R103" s="367">
        <v>0</v>
      </c>
      <c r="S103" s="367">
        <v>2</v>
      </c>
      <c r="T103" s="367" t="s">
        <v>195</v>
      </c>
      <c r="U103" s="367">
        <v>4</v>
      </c>
      <c r="V103" s="367" t="s">
        <v>714</v>
      </c>
      <c r="W103" s="368" t="s">
        <v>780</v>
      </c>
    </row>
    <row r="104" spans="3:23" ht="16.5" customHeight="1">
      <c r="C104" s="366">
        <v>2</v>
      </c>
      <c r="D104" s="367">
        <v>0</v>
      </c>
      <c r="E104" s="367">
        <v>2</v>
      </c>
      <c r="F104" s="367" t="s">
        <v>195</v>
      </c>
      <c r="G104" s="367">
        <v>5</v>
      </c>
      <c r="H104" s="367" t="s">
        <v>714</v>
      </c>
      <c r="I104" s="368" t="s">
        <v>780</v>
      </c>
      <c r="J104" s="366">
        <v>2</v>
      </c>
      <c r="K104" s="367">
        <v>0</v>
      </c>
      <c r="L104" s="367">
        <v>2</v>
      </c>
      <c r="M104" s="367" t="s">
        <v>26</v>
      </c>
      <c r="N104" s="367">
        <v>5</v>
      </c>
      <c r="O104" s="367" t="s">
        <v>714</v>
      </c>
      <c r="P104" s="368" t="s">
        <v>780</v>
      </c>
      <c r="Q104" s="369" t="s">
        <v>299</v>
      </c>
      <c r="R104" s="362"/>
      <c r="S104" s="362"/>
      <c r="T104" s="362"/>
      <c r="U104" s="362"/>
      <c r="V104" s="362"/>
      <c r="W104" s="363"/>
    </row>
    <row r="105" spans="3:23" ht="16.5" customHeight="1">
      <c r="C105" s="369" t="s">
        <v>818</v>
      </c>
      <c r="D105" s="371"/>
      <c r="E105" s="371"/>
      <c r="F105" s="371"/>
      <c r="G105" s="371"/>
      <c r="H105" s="371"/>
      <c r="I105" s="372"/>
      <c r="J105" s="369" t="s">
        <v>297</v>
      </c>
      <c r="K105" s="371"/>
      <c r="L105" s="371"/>
      <c r="M105" s="371"/>
      <c r="N105" s="371"/>
      <c r="O105" s="371"/>
      <c r="P105" s="372"/>
      <c r="Q105" s="365"/>
      <c r="R105" s="362"/>
      <c r="S105" s="362"/>
      <c r="T105" s="362"/>
      <c r="U105" s="362"/>
      <c r="V105" s="362"/>
      <c r="W105" s="363"/>
    </row>
    <row r="106" spans="3:23" ht="16.5" customHeight="1">
      <c r="C106" s="370" t="s">
        <v>822</v>
      </c>
      <c r="D106" s="362"/>
      <c r="E106" s="362"/>
      <c r="F106" s="362"/>
      <c r="G106" s="362"/>
      <c r="H106" s="362"/>
      <c r="I106" s="363"/>
      <c r="J106" s="365"/>
      <c r="K106" s="362"/>
      <c r="L106" s="362"/>
      <c r="M106" s="362"/>
      <c r="N106" s="362"/>
      <c r="O106" s="362"/>
      <c r="P106" s="363"/>
      <c r="Q106" s="365"/>
      <c r="R106" s="362"/>
      <c r="S106" s="362"/>
      <c r="T106" s="362"/>
      <c r="U106" s="362"/>
      <c r="V106" s="362"/>
      <c r="W106" s="363"/>
    </row>
    <row r="107" spans="3:23" ht="16.5" customHeight="1">
      <c r="C107" s="365"/>
      <c r="D107" s="362"/>
      <c r="E107" s="362"/>
      <c r="F107" s="362"/>
      <c r="G107" s="362"/>
      <c r="H107" s="362"/>
      <c r="I107" s="363"/>
      <c r="J107" s="365"/>
      <c r="K107" s="362"/>
      <c r="L107" s="362"/>
      <c r="M107" s="362"/>
      <c r="N107" s="362"/>
      <c r="O107" s="362"/>
      <c r="P107" s="363"/>
      <c r="Q107" s="366">
        <v>1</v>
      </c>
      <c r="R107" s="367">
        <v>0</v>
      </c>
      <c r="S107" s="367">
        <v>2</v>
      </c>
      <c r="T107" s="367" t="s">
        <v>195</v>
      </c>
      <c r="U107" s="367">
        <v>4</v>
      </c>
      <c r="V107" s="367" t="s">
        <v>714</v>
      </c>
      <c r="W107" s="368" t="s">
        <v>780</v>
      </c>
    </row>
    <row r="108" spans="3:23" ht="16.5" customHeight="1">
      <c r="C108" s="365"/>
      <c r="D108" s="362"/>
      <c r="E108" s="362"/>
      <c r="F108" s="362"/>
      <c r="G108" s="362"/>
      <c r="H108" s="362"/>
      <c r="I108" s="363"/>
      <c r="J108" s="365"/>
      <c r="K108" s="362"/>
      <c r="L108" s="362"/>
      <c r="M108" s="362"/>
      <c r="N108" s="362"/>
      <c r="O108" s="362"/>
      <c r="P108" s="363"/>
    </row>
    <row r="109" spans="3:23" ht="16.5" customHeight="1">
      <c r="C109" s="366">
        <v>2</v>
      </c>
      <c r="D109" s="367">
        <v>0</v>
      </c>
      <c r="E109" s="367">
        <v>2</v>
      </c>
      <c r="F109" s="367" t="s">
        <v>26</v>
      </c>
      <c r="G109" s="367">
        <v>5</v>
      </c>
      <c r="H109" s="367" t="s">
        <v>714</v>
      </c>
      <c r="I109" s="368" t="s">
        <v>780</v>
      </c>
      <c r="J109" s="366">
        <v>2</v>
      </c>
      <c r="K109" s="367">
        <v>0</v>
      </c>
      <c r="L109" s="367">
        <v>2</v>
      </c>
      <c r="M109" s="367" t="s">
        <v>195</v>
      </c>
      <c r="N109" s="367">
        <v>5</v>
      </c>
      <c r="O109" s="367" t="s">
        <v>714</v>
      </c>
      <c r="P109" s="368" t="s">
        <v>780</v>
      </c>
    </row>
    <row r="112" spans="3:23" ht="16.5" customHeight="1">
      <c r="C112" s="90" t="s">
        <v>823</v>
      </c>
      <c r="F112" s="90" t="s">
        <v>824</v>
      </c>
    </row>
    <row r="114" spans="3:23" ht="16.5" customHeight="1">
      <c r="C114" s="369" t="s">
        <v>300</v>
      </c>
      <c r="D114" s="371"/>
      <c r="E114" s="371"/>
      <c r="F114" s="371"/>
      <c r="G114" s="371"/>
      <c r="H114" s="371"/>
      <c r="I114" s="372"/>
      <c r="J114" s="369" t="s">
        <v>301</v>
      </c>
      <c r="K114" s="371"/>
      <c r="L114" s="371"/>
      <c r="M114" s="371"/>
      <c r="N114" s="371"/>
      <c r="O114" s="371"/>
      <c r="P114" s="371"/>
      <c r="Q114" s="369" t="s">
        <v>303</v>
      </c>
      <c r="R114" s="371"/>
      <c r="S114" s="371"/>
      <c r="T114" s="371"/>
      <c r="U114" s="371"/>
      <c r="V114" s="371"/>
      <c r="W114" s="372"/>
    </row>
    <row r="115" spans="3:23" ht="16.5" customHeight="1">
      <c r="C115" s="365"/>
      <c r="D115" s="362"/>
      <c r="E115" s="362"/>
      <c r="F115" s="362"/>
      <c r="G115" s="362"/>
      <c r="H115" s="362"/>
      <c r="I115" s="363"/>
      <c r="J115" s="365"/>
      <c r="K115" s="362"/>
      <c r="L115" s="362"/>
      <c r="M115" s="362"/>
      <c r="N115" s="362"/>
      <c r="O115" s="362"/>
      <c r="P115" s="363"/>
      <c r="Q115" s="365"/>
      <c r="R115" s="362"/>
      <c r="S115" s="362"/>
      <c r="T115" s="362"/>
      <c r="U115" s="362"/>
      <c r="V115" s="362"/>
      <c r="W115" s="363"/>
    </row>
    <row r="116" spans="3:23" ht="16.5" customHeight="1">
      <c r="C116" s="365"/>
      <c r="D116" s="362"/>
      <c r="E116" s="362"/>
      <c r="F116" s="362"/>
      <c r="G116" s="362"/>
      <c r="H116" s="362"/>
      <c r="I116" s="363"/>
      <c r="J116" s="365"/>
      <c r="K116" s="362"/>
      <c r="L116" s="362"/>
      <c r="M116" s="362"/>
      <c r="N116" s="362"/>
      <c r="O116" s="362"/>
      <c r="P116" s="363"/>
      <c r="Q116" s="365"/>
      <c r="R116" s="362"/>
      <c r="S116" s="362"/>
      <c r="T116" s="362"/>
      <c r="U116" s="362"/>
      <c r="V116" s="362"/>
      <c r="W116" s="363"/>
    </row>
    <row r="117" spans="3:23" ht="16.5" customHeight="1">
      <c r="C117" s="365"/>
      <c r="D117" s="362"/>
      <c r="E117" s="362"/>
      <c r="F117" s="362"/>
      <c r="G117" s="362"/>
      <c r="H117" s="362"/>
      <c r="I117" s="363"/>
      <c r="J117" s="365"/>
      <c r="K117" s="362"/>
      <c r="L117" s="362"/>
      <c r="M117" s="362"/>
      <c r="N117" s="362"/>
      <c r="O117" s="362"/>
      <c r="P117" s="363"/>
      <c r="Q117" s="366">
        <v>1</v>
      </c>
      <c r="R117" s="367">
        <v>0</v>
      </c>
      <c r="S117" s="367">
        <v>2</v>
      </c>
      <c r="T117" s="367" t="s">
        <v>195</v>
      </c>
      <c r="U117" s="367">
        <v>4</v>
      </c>
      <c r="V117" s="367" t="s">
        <v>714</v>
      </c>
      <c r="W117" s="368" t="s">
        <v>749</v>
      </c>
    </row>
    <row r="118" spans="3:23" ht="16.5" customHeight="1">
      <c r="C118" s="366">
        <v>2</v>
      </c>
      <c r="D118" s="367">
        <v>0</v>
      </c>
      <c r="E118" s="367">
        <v>2</v>
      </c>
      <c r="F118" s="367" t="s">
        <v>195</v>
      </c>
      <c r="G118" s="367">
        <v>5</v>
      </c>
      <c r="H118" s="367" t="s">
        <v>714</v>
      </c>
      <c r="I118" s="368" t="s">
        <v>749</v>
      </c>
      <c r="J118" s="366">
        <v>2</v>
      </c>
      <c r="K118" s="367">
        <v>0</v>
      </c>
      <c r="L118" s="367">
        <v>2</v>
      </c>
      <c r="M118" s="367" t="s">
        <v>26</v>
      </c>
      <c r="N118" s="367">
        <v>5</v>
      </c>
      <c r="O118" s="367" t="s">
        <v>714</v>
      </c>
      <c r="P118" s="368" t="s">
        <v>749</v>
      </c>
      <c r="Q118" s="369" t="s">
        <v>304</v>
      </c>
      <c r="R118" s="362"/>
      <c r="S118" s="362"/>
      <c r="T118" s="362"/>
      <c r="U118" s="362"/>
      <c r="V118" s="362"/>
      <c r="W118" s="363"/>
    </row>
    <row r="119" spans="3:23" ht="16.5" customHeight="1">
      <c r="C119" s="369" t="s">
        <v>818</v>
      </c>
      <c r="D119" s="371"/>
      <c r="E119" s="371"/>
      <c r="F119" s="371"/>
      <c r="G119" s="371"/>
      <c r="H119" s="371"/>
      <c r="I119" s="372"/>
      <c r="J119" s="369" t="s">
        <v>302</v>
      </c>
      <c r="K119" s="371"/>
      <c r="L119" s="371"/>
      <c r="M119" s="371"/>
      <c r="N119" s="371"/>
      <c r="O119" s="371"/>
      <c r="P119" s="372"/>
      <c r="Q119" s="365"/>
      <c r="R119" s="362"/>
      <c r="S119" s="362"/>
      <c r="T119" s="362"/>
      <c r="U119" s="362"/>
      <c r="V119" s="362"/>
      <c r="W119" s="363"/>
    </row>
    <row r="120" spans="3:23" ht="16.5" customHeight="1">
      <c r="C120" s="370" t="s">
        <v>825</v>
      </c>
      <c r="D120" s="362"/>
      <c r="E120" s="362"/>
      <c r="F120" s="362"/>
      <c r="G120" s="362"/>
      <c r="H120" s="362"/>
      <c r="I120" s="363"/>
      <c r="J120" s="365"/>
      <c r="K120" s="362"/>
      <c r="L120" s="362"/>
      <c r="M120" s="362"/>
      <c r="N120" s="362"/>
      <c r="O120" s="362"/>
      <c r="P120" s="363"/>
      <c r="Q120" s="365"/>
      <c r="R120" s="362"/>
      <c r="S120" s="362"/>
      <c r="T120" s="362"/>
      <c r="U120" s="362"/>
      <c r="V120" s="362"/>
      <c r="W120" s="363"/>
    </row>
    <row r="121" spans="3:23" ht="16.5" customHeight="1">
      <c r="C121" s="365"/>
      <c r="D121" s="362"/>
      <c r="E121" s="362"/>
      <c r="F121" s="362"/>
      <c r="G121" s="362"/>
      <c r="H121" s="362"/>
      <c r="I121" s="363"/>
      <c r="J121" s="365"/>
      <c r="K121" s="362"/>
      <c r="L121" s="362"/>
      <c r="M121" s="362"/>
      <c r="N121" s="362"/>
      <c r="O121" s="362"/>
      <c r="P121" s="363"/>
      <c r="Q121" s="366">
        <v>1</v>
      </c>
      <c r="R121" s="367">
        <v>0</v>
      </c>
      <c r="S121" s="367">
        <v>2</v>
      </c>
      <c r="T121" s="367" t="s">
        <v>195</v>
      </c>
      <c r="U121" s="367">
        <v>4</v>
      </c>
      <c r="V121" s="367" t="s">
        <v>714</v>
      </c>
      <c r="W121" s="368" t="s">
        <v>749</v>
      </c>
    </row>
    <row r="122" spans="3:23" ht="16.5" customHeight="1">
      <c r="C122" s="365"/>
      <c r="D122" s="362"/>
      <c r="E122" s="362"/>
      <c r="F122" s="362"/>
      <c r="G122" s="362"/>
      <c r="H122" s="362"/>
      <c r="I122" s="363"/>
      <c r="J122" s="365"/>
      <c r="K122" s="362"/>
      <c r="L122" s="362"/>
      <c r="M122" s="362"/>
      <c r="N122" s="362"/>
      <c r="O122" s="362"/>
      <c r="P122" s="363"/>
    </row>
    <row r="123" spans="3:23" ht="16.5" customHeight="1">
      <c r="C123" s="366">
        <v>2</v>
      </c>
      <c r="D123" s="367">
        <v>0</v>
      </c>
      <c r="E123" s="367">
        <v>2</v>
      </c>
      <c r="F123" s="367" t="s">
        <v>26</v>
      </c>
      <c r="G123" s="367">
        <v>5</v>
      </c>
      <c r="H123" s="367" t="s">
        <v>714</v>
      </c>
      <c r="I123" s="368" t="s">
        <v>749</v>
      </c>
      <c r="J123" s="366">
        <v>2</v>
      </c>
      <c r="K123" s="367">
        <v>0</v>
      </c>
      <c r="L123" s="367">
        <v>2</v>
      </c>
      <c r="M123" s="367" t="s">
        <v>195</v>
      </c>
      <c r="N123" s="367">
        <v>5</v>
      </c>
      <c r="O123" s="367" t="s">
        <v>714</v>
      </c>
      <c r="P123" s="368" t="s">
        <v>749</v>
      </c>
    </row>
    <row r="126" spans="3:23" ht="16.5" customHeight="1">
      <c r="C126" s="90" t="s">
        <v>826</v>
      </c>
      <c r="F126" s="90" t="s">
        <v>827</v>
      </c>
    </row>
    <row r="128" spans="3:23" ht="16.5" customHeight="1">
      <c r="C128" s="369" t="s">
        <v>657</v>
      </c>
      <c r="D128" s="371"/>
      <c r="E128" s="371"/>
      <c r="F128" s="371"/>
      <c r="G128" s="371"/>
      <c r="H128" s="371"/>
      <c r="I128" s="372"/>
      <c r="J128" s="369" t="s">
        <v>659</v>
      </c>
      <c r="K128" s="371"/>
      <c r="L128" s="371"/>
      <c r="M128" s="371"/>
      <c r="N128" s="371"/>
      <c r="O128" s="371"/>
      <c r="P128" s="371"/>
      <c r="Q128" s="369" t="s">
        <v>661</v>
      </c>
      <c r="R128" s="371"/>
      <c r="S128" s="371"/>
      <c r="T128" s="371"/>
      <c r="U128" s="371"/>
      <c r="V128" s="371"/>
      <c r="W128" s="372"/>
    </row>
    <row r="129" spans="3:23" ht="16.5" customHeight="1">
      <c r="C129" s="365"/>
      <c r="D129" s="362"/>
      <c r="E129" s="362"/>
      <c r="F129" s="362"/>
      <c r="G129" s="362"/>
      <c r="H129" s="362"/>
      <c r="I129" s="363"/>
      <c r="J129" s="365"/>
      <c r="K129" s="362"/>
      <c r="L129" s="362"/>
      <c r="M129" s="362"/>
      <c r="N129" s="362"/>
      <c r="O129" s="362"/>
      <c r="P129" s="363"/>
      <c r="Q129" s="365"/>
      <c r="R129" s="362"/>
      <c r="S129" s="362"/>
      <c r="T129" s="362"/>
      <c r="U129" s="362"/>
      <c r="V129" s="362"/>
      <c r="W129" s="363"/>
    </row>
    <row r="130" spans="3:23" ht="16.5" customHeight="1">
      <c r="C130" s="365"/>
      <c r="D130" s="362"/>
      <c r="E130" s="362"/>
      <c r="F130" s="362"/>
      <c r="G130" s="362"/>
      <c r="H130" s="362"/>
      <c r="I130" s="363"/>
      <c r="J130" s="365"/>
      <c r="K130" s="362"/>
      <c r="L130" s="362"/>
      <c r="M130" s="362"/>
      <c r="N130" s="362"/>
      <c r="O130" s="362"/>
      <c r="P130" s="363"/>
      <c r="Q130" s="365"/>
      <c r="R130" s="362"/>
      <c r="S130" s="362"/>
      <c r="T130" s="362"/>
      <c r="U130" s="362"/>
      <c r="V130" s="362"/>
      <c r="W130" s="363"/>
    </row>
    <row r="131" spans="3:23" ht="16.5" customHeight="1">
      <c r="C131" s="365"/>
      <c r="D131" s="362"/>
      <c r="E131" s="362"/>
      <c r="F131" s="362"/>
      <c r="G131" s="362"/>
      <c r="H131" s="362"/>
      <c r="I131" s="363"/>
      <c r="J131" s="365"/>
      <c r="K131" s="362"/>
      <c r="L131" s="362"/>
      <c r="M131" s="362"/>
      <c r="N131" s="362"/>
      <c r="O131" s="362"/>
      <c r="P131" s="363"/>
      <c r="Q131" s="366">
        <v>1</v>
      </c>
      <c r="R131" s="367">
        <v>0</v>
      </c>
      <c r="S131" s="367">
        <v>2</v>
      </c>
      <c r="T131" s="367" t="s">
        <v>195</v>
      </c>
      <c r="U131" s="367">
        <v>4</v>
      </c>
      <c r="V131" s="367" t="s">
        <v>714</v>
      </c>
      <c r="W131" s="368" t="s">
        <v>797</v>
      </c>
    </row>
    <row r="132" spans="3:23" ht="16.5" customHeight="1">
      <c r="C132" s="366">
        <v>3</v>
      </c>
      <c r="D132" s="367">
        <v>1</v>
      </c>
      <c r="E132" s="367">
        <v>0</v>
      </c>
      <c r="F132" s="367" t="s">
        <v>195</v>
      </c>
      <c r="G132" s="367">
        <v>5</v>
      </c>
      <c r="H132" s="367" t="s">
        <v>714</v>
      </c>
      <c r="I132" s="368" t="s">
        <v>797</v>
      </c>
      <c r="J132" s="366">
        <v>1</v>
      </c>
      <c r="K132" s="367">
        <v>0</v>
      </c>
      <c r="L132" s="367">
        <v>3</v>
      </c>
      <c r="M132" s="367" t="s">
        <v>26</v>
      </c>
      <c r="N132" s="367">
        <v>5</v>
      </c>
      <c r="O132" s="367" t="s">
        <v>714</v>
      </c>
      <c r="P132" s="368" t="s">
        <v>797</v>
      </c>
      <c r="Q132" s="369" t="s">
        <v>662</v>
      </c>
      <c r="R132" s="362"/>
      <c r="S132" s="362"/>
      <c r="T132" s="362"/>
      <c r="U132" s="362"/>
      <c r="V132" s="362"/>
      <c r="W132" s="363"/>
    </row>
    <row r="133" spans="3:23" ht="16.5" customHeight="1">
      <c r="C133" s="369" t="s">
        <v>658</v>
      </c>
      <c r="D133" s="371"/>
      <c r="E133" s="371"/>
      <c r="F133" s="371"/>
      <c r="G133" s="371"/>
      <c r="H133" s="371"/>
      <c r="I133" s="372"/>
      <c r="J133" s="369" t="s">
        <v>660</v>
      </c>
      <c r="K133" s="371"/>
      <c r="L133" s="371"/>
      <c r="M133" s="371"/>
      <c r="N133" s="371"/>
      <c r="O133" s="371"/>
      <c r="P133" s="372"/>
      <c r="Q133" s="365"/>
      <c r="R133" s="362"/>
      <c r="S133" s="362"/>
      <c r="T133" s="362"/>
      <c r="U133" s="362"/>
      <c r="V133" s="362"/>
      <c r="W133" s="363"/>
    </row>
    <row r="134" spans="3:23" ht="16.5" customHeight="1">
      <c r="C134" s="370"/>
      <c r="D134" s="362"/>
      <c r="E134" s="362"/>
      <c r="F134" s="362"/>
      <c r="G134" s="362"/>
      <c r="H134" s="362"/>
      <c r="I134" s="363"/>
      <c r="J134" s="365"/>
      <c r="K134" s="362"/>
      <c r="L134" s="362"/>
      <c r="M134" s="362"/>
      <c r="N134" s="362"/>
      <c r="O134" s="362"/>
      <c r="P134" s="363"/>
      <c r="Q134" s="365"/>
      <c r="R134" s="362"/>
      <c r="S134" s="362"/>
      <c r="T134" s="362"/>
      <c r="U134" s="362"/>
      <c r="V134" s="362"/>
      <c r="W134" s="363"/>
    </row>
    <row r="135" spans="3:23" ht="16.5" customHeight="1">
      <c r="C135" s="365"/>
      <c r="D135" s="362"/>
      <c r="E135" s="362"/>
      <c r="F135" s="362"/>
      <c r="G135" s="362"/>
      <c r="H135" s="362"/>
      <c r="I135" s="363"/>
      <c r="J135" s="365"/>
      <c r="K135" s="362"/>
      <c r="L135" s="362"/>
      <c r="M135" s="362"/>
      <c r="N135" s="362"/>
      <c r="O135" s="362"/>
      <c r="P135" s="363"/>
      <c r="Q135" s="366">
        <v>1</v>
      </c>
      <c r="R135" s="367">
        <v>2</v>
      </c>
      <c r="S135" s="367">
        <v>0</v>
      </c>
      <c r="T135" s="367" t="s">
        <v>195</v>
      </c>
      <c r="U135" s="367">
        <v>4</v>
      </c>
      <c r="V135" s="367" t="s">
        <v>714</v>
      </c>
      <c r="W135" s="368" t="s">
        <v>797</v>
      </c>
    </row>
    <row r="136" spans="3:23" ht="16.5" customHeight="1">
      <c r="C136" s="365"/>
      <c r="D136" s="362"/>
      <c r="E136" s="362"/>
      <c r="F136" s="362"/>
      <c r="G136" s="362"/>
      <c r="H136" s="362"/>
      <c r="I136" s="363"/>
      <c r="J136" s="365"/>
      <c r="K136" s="362"/>
      <c r="L136" s="362"/>
      <c r="M136" s="362"/>
      <c r="N136" s="362"/>
      <c r="O136" s="362"/>
      <c r="P136" s="363"/>
    </row>
    <row r="137" spans="3:23" ht="16.5" customHeight="1">
      <c r="C137" s="366">
        <v>1</v>
      </c>
      <c r="D137" s="367">
        <v>0</v>
      </c>
      <c r="E137" s="367">
        <v>3</v>
      </c>
      <c r="F137" s="367" t="s">
        <v>26</v>
      </c>
      <c r="G137" s="367">
        <v>5</v>
      </c>
      <c r="H137" s="367" t="s">
        <v>714</v>
      </c>
      <c r="I137" s="368" t="s">
        <v>797</v>
      </c>
      <c r="J137" s="366">
        <v>3</v>
      </c>
      <c r="K137" s="367">
        <v>1</v>
      </c>
      <c r="L137" s="367">
        <v>0</v>
      </c>
      <c r="M137" s="367" t="s">
        <v>195</v>
      </c>
      <c r="N137" s="367">
        <v>5</v>
      </c>
      <c r="O137" s="367" t="s">
        <v>714</v>
      </c>
      <c r="P137" s="368" t="s">
        <v>797</v>
      </c>
    </row>
    <row r="140" spans="3:23" ht="16.5" customHeight="1">
      <c r="C140" s="90" t="s">
        <v>828</v>
      </c>
      <c r="H140" s="90" t="s">
        <v>829</v>
      </c>
    </row>
    <row r="142" spans="3:23" ht="16.5" customHeight="1">
      <c r="C142" s="369" t="s">
        <v>305</v>
      </c>
      <c r="D142" s="371"/>
      <c r="E142" s="371"/>
      <c r="F142" s="371"/>
      <c r="G142" s="371"/>
      <c r="H142" s="371"/>
      <c r="I142" s="372"/>
      <c r="J142" s="369" t="s">
        <v>306</v>
      </c>
      <c r="K142" s="371"/>
      <c r="L142" s="371"/>
      <c r="M142" s="371"/>
      <c r="N142" s="371"/>
      <c r="O142" s="371"/>
      <c r="P142" s="371"/>
      <c r="Q142" s="369" t="s">
        <v>308</v>
      </c>
      <c r="R142" s="371"/>
      <c r="S142" s="371"/>
      <c r="T142" s="371"/>
      <c r="U142" s="371"/>
      <c r="V142" s="371"/>
      <c r="W142" s="372"/>
    </row>
    <row r="143" spans="3:23" ht="16.5" customHeight="1">
      <c r="C143" s="365"/>
      <c r="D143" s="362"/>
      <c r="E143" s="362"/>
      <c r="F143" s="362"/>
      <c r="G143" s="362"/>
      <c r="H143" s="362"/>
      <c r="I143" s="363"/>
      <c r="J143" s="365"/>
      <c r="K143" s="362"/>
      <c r="L143" s="362"/>
      <c r="M143" s="362"/>
      <c r="N143" s="362"/>
      <c r="O143" s="362"/>
      <c r="P143" s="363"/>
      <c r="Q143" s="365"/>
      <c r="R143" s="362"/>
      <c r="S143" s="362"/>
      <c r="T143" s="362"/>
      <c r="U143" s="362"/>
      <c r="V143" s="362"/>
      <c r="W143" s="363"/>
    </row>
    <row r="144" spans="3:23" ht="16.5" customHeight="1">
      <c r="C144" s="365"/>
      <c r="D144" s="362"/>
      <c r="E144" s="362"/>
      <c r="F144" s="362"/>
      <c r="G144" s="362"/>
      <c r="H144" s="362"/>
      <c r="I144" s="363"/>
      <c r="J144" s="365"/>
      <c r="K144" s="362"/>
      <c r="L144" s="362"/>
      <c r="M144" s="362"/>
      <c r="N144" s="362"/>
      <c r="O144" s="362"/>
      <c r="P144" s="363"/>
      <c r="Q144" s="365"/>
      <c r="R144" s="362"/>
      <c r="S144" s="362"/>
      <c r="T144" s="362"/>
      <c r="U144" s="362"/>
      <c r="V144" s="362"/>
      <c r="W144" s="363"/>
    </row>
    <row r="145" spans="3:23" ht="16.5" customHeight="1">
      <c r="C145" s="365"/>
      <c r="D145" s="362"/>
      <c r="E145" s="362"/>
      <c r="F145" s="362"/>
      <c r="G145" s="362"/>
      <c r="H145" s="362"/>
      <c r="I145" s="363"/>
      <c r="J145" s="365"/>
      <c r="K145" s="362"/>
      <c r="L145" s="362"/>
      <c r="M145" s="362"/>
      <c r="N145" s="362"/>
      <c r="O145" s="362"/>
      <c r="P145" s="363"/>
      <c r="Q145" s="366">
        <v>1</v>
      </c>
      <c r="R145" s="367">
        <v>0</v>
      </c>
      <c r="S145" s="367">
        <v>2</v>
      </c>
      <c r="T145" s="367" t="s">
        <v>195</v>
      </c>
      <c r="U145" s="367">
        <v>4</v>
      </c>
      <c r="V145" s="367" t="s">
        <v>714</v>
      </c>
      <c r="W145" s="368" t="s">
        <v>780</v>
      </c>
    </row>
    <row r="146" spans="3:23" ht="16.5" customHeight="1">
      <c r="C146" s="366">
        <v>2</v>
      </c>
      <c r="D146" s="367">
        <v>0</v>
      </c>
      <c r="E146" s="367">
        <v>2</v>
      </c>
      <c r="F146" s="367" t="s">
        <v>195</v>
      </c>
      <c r="G146" s="367">
        <v>5</v>
      </c>
      <c r="H146" s="367" t="s">
        <v>714</v>
      </c>
      <c r="I146" s="368" t="s">
        <v>780</v>
      </c>
      <c r="J146" s="366">
        <v>2</v>
      </c>
      <c r="K146" s="367">
        <v>0</v>
      </c>
      <c r="L146" s="367">
        <v>2</v>
      </c>
      <c r="M146" s="367" t="s">
        <v>26</v>
      </c>
      <c r="N146" s="367">
        <v>5</v>
      </c>
      <c r="O146" s="367" t="s">
        <v>714</v>
      </c>
      <c r="P146" s="368" t="s">
        <v>780</v>
      </c>
      <c r="Q146" s="369" t="s">
        <v>309</v>
      </c>
      <c r="R146" s="362"/>
      <c r="S146" s="362"/>
      <c r="T146" s="362"/>
      <c r="U146" s="362"/>
      <c r="V146" s="362"/>
      <c r="W146" s="363"/>
    </row>
    <row r="147" spans="3:23" ht="16.5" customHeight="1">
      <c r="C147" s="369" t="s">
        <v>818</v>
      </c>
      <c r="D147" s="371"/>
      <c r="E147" s="371"/>
      <c r="F147" s="371"/>
      <c r="G147" s="371"/>
      <c r="H147" s="371"/>
      <c r="I147" s="372"/>
      <c r="J147" s="369" t="s">
        <v>307</v>
      </c>
      <c r="K147" s="371"/>
      <c r="L147" s="371"/>
      <c r="M147" s="371"/>
      <c r="N147" s="371"/>
      <c r="O147" s="371"/>
      <c r="P147" s="372"/>
      <c r="Q147" s="365"/>
      <c r="R147" s="362"/>
      <c r="S147" s="362"/>
      <c r="T147" s="362"/>
      <c r="U147" s="362"/>
      <c r="V147" s="362"/>
      <c r="W147" s="363"/>
    </row>
    <row r="148" spans="3:23" ht="16.5" customHeight="1">
      <c r="C148" s="370" t="s">
        <v>830</v>
      </c>
      <c r="D148" s="362"/>
      <c r="E148" s="362"/>
      <c r="F148" s="362"/>
      <c r="G148" s="362"/>
      <c r="H148" s="362"/>
      <c r="I148" s="363"/>
      <c r="J148" s="365"/>
      <c r="K148" s="362"/>
      <c r="L148" s="362"/>
      <c r="M148" s="362"/>
      <c r="N148" s="362"/>
      <c r="O148" s="362"/>
      <c r="P148" s="363"/>
      <c r="Q148" s="365"/>
      <c r="R148" s="362"/>
      <c r="S148" s="362"/>
      <c r="T148" s="362"/>
      <c r="U148" s="362"/>
      <c r="V148" s="362"/>
      <c r="W148" s="363"/>
    </row>
    <row r="149" spans="3:23" ht="16.5" customHeight="1">
      <c r="C149" s="365"/>
      <c r="D149" s="362"/>
      <c r="E149" s="362"/>
      <c r="F149" s="362"/>
      <c r="G149" s="362"/>
      <c r="H149" s="362"/>
      <c r="I149" s="363"/>
      <c r="J149" s="365"/>
      <c r="K149" s="362"/>
      <c r="L149" s="362"/>
      <c r="M149" s="362"/>
      <c r="N149" s="362"/>
      <c r="O149" s="362"/>
      <c r="P149" s="363"/>
      <c r="Q149" s="366">
        <v>1</v>
      </c>
      <c r="R149" s="367">
        <v>0</v>
      </c>
      <c r="S149" s="367">
        <v>2</v>
      </c>
      <c r="T149" s="367" t="s">
        <v>195</v>
      </c>
      <c r="U149" s="367">
        <v>4</v>
      </c>
      <c r="V149" s="367" t="s">
        <v>714</v>
      </c>
      <c r="W149" s="368" t="s">
        <v>780</v>
      </c>
    </row>
    <row r="150" spans="3:23" ht="16.5" customHeight="1">
      <c r="C150" s="365"/>
      <c r="D150" s="362"/>
      <c r="E150" s="362"/>
      <c r="F150" s="362"/>
      <c r="G150" s="362"/>
      <c r="H150" s="362"/>
      <c r="I150" s="363"/>
      <c r="J150" s="365"/>
      <c r="K150" s="362"/>
      <c r="L150" s="362"/>
      <c r="M150" s="362"/>
      <c r="N150" s="362"/>
      <c r="O150" s="362"/>
      <c r="P150" s="363"/>
    </row>
    <row r="151" spans="3:23" ht="16.5" customHeight="1">
      <c r="C151" s="366">
        <v>2</v>
      </c>
      <c r="D151" s="367">
        <v>0</v>
      </c>
      <c r="E151" s="367">
        <v>2</v>
      </c>
      <c r="F151" s="367" t="s">
        <v>26</v>
      </c>
      <c r="G151" s="367">
        <v>5</v>
      </c>
      <c r="H151" s="367" t="s">
        <v>714</v>
      </c>
      <c r="I151" s="368" t="s">
        <v>780</v>
      </c>
      <c r="J151" s="366">
        <v>2</v>
      </c>
      <c r="K151" s="367">
        <v>0</v>
      </c>
      <c r="L151" s="367">
        <v>2</v>
      </c>
      <c r="M151" s="367" t="s">
        <v>195</v>
      </c>
      <c r="N151" s="367">
        <v>5</v>
      </c>
      <c r="O151" s="367" t="s">
        <v>714</v>
      </c>
      <c r="P151" s="368" t="s">
        <v>780</v>
      </c>
    </row>
    <row r="154" spans="3:23" ht="16.5" customHeight="1">
      <c r="C154" s="90" t="s">
        <v>831</v>
      </c>
      <c r="H154" s="90" t="s">
        <v>832</v>
      </c>
    </row>
    <row r="156" spans="3:23" ht="16.5" customHeight="1">
      <c r="C156" s="369" t="s">
        <v>310</v>
      </c>
      <c r="D156" s="371"/>
      <c r="E156" s="371"/>
      <c r="F156" s="371"/>
      <c r="G156" s="371"/>
      <c r="H156" s="371"/>
      <c r="I156" s="372"/>
      <c r="J156" s="369" t="s">
        <v>311</v>
      </c>
      <c r="K156" s="371"/>
      <c r="L156" s="371"/>
      <c r="M156" s="371"/>
      <c r="N156" s="371"/>
      <c r="O156" s="371"/>
      <c r="P156" s="371"/>
      <c r="Q156" s="369" t="s">
        <v>313</v>
      </c>
      <c r="R156" s="371"/>
      <c r="S156" s="371"/>
      <c r="T156" s="371"/>
      <c r="U156" s="371"/>
      <c r="V156" s="371"/>
      <c r="W156" s="372"/>
    </row>
    <row r="157" spans="3:23" ht="16.5" customHeight="1">
      <c r="C157" s="365"/>
      <c r="D157" s="362"/>
      <c r="E157" s="362"/>
      <c r="F157" s="362"/>
      <c r="G157" s="362"/>
      <c r="H157" s="362"/>
      <c r="I157" s="363"/>
      <c r="J157" s="365"/>
      <c r="K157" s="362"/>
      <c r="L157" s="362"/>
      <c r="M157" s="362"/>
      <c r="N157" s="362"/>
      <c r="O157" s="362"/>
      <c r="P157" s="363"/>
      <c r="Q157" s="365"/>
      <c r="R157" s="362"/>
      <c r="S157" s="362"/>
      <c r="T157" s="362"/>
      <c r="U157" s="362"/>
      <c r="V157" s="362"/>
      <c r="W157" s="363"/>
    </row>
    <row r="158" spans="3:23" ht="16.5" customHeight="1">
      <c r="C158" s="365"/>
      <c r="D158" s="362"/>
      <c r="E158" s="362"/>
      <c r="F158" s="362"/>
      <c r="G158" s="362"/>
      <c r="H158" s="362"/>
      <c r="I158" s="363"/>
      <c r="J158" s="365"/>
      <c r="K158" s="362"/>
      <c r="L158" s="362"/>
      <c r="M158" s="362"/>
      <c r="N158" s="362"/>
      <c r="O158" s="362"/>
      <c r="P158" s="363"/>
      <c r="Q158" s="365"/>
      <c r="R158" s="362"/>
      <c r="S158" s="362"/>
      <c r="T158" s="362"/>
      <c r="U158" s="362"/>
      <c r="V158" s="362"/>
      <c r="W158" s="363"/>
    </row>
    <row r="159" spans="3:23" ht="16.5" customHeight="1">
      <c r="C159" s="365"/>
      <c r="D159" s="362"/>
      <c r="E159" s="362"/>
      <c r="F159" s="362"/>
      <c r="G159" s="362"/>
      <c r="H159" s="362"/>
      <c r="I159" s="363"/>
      <c r="J159" s="365"/>
      <c r="K159" s="362"/>
      <c r="L159" s="362"/>
      <c r="M159" s="362"/>
      <c r="N159" s="362"/>
      <c r="O159" s="362"/>
      <c r="P159" s="363"/>
      <c r="Q159" s="366">
        <v>1</v>
      </c>
      <c r="R159" s="367">
        <v>0</v>
      </c>
      <c r="S159" s="367">
        <v>2</v>
      </c>
      <c r="T159" s="367" t="s">
        <v>195</v>
      </c>
      <c r="U159" s="367">
        <v>4</v>
      </c>
      <c r="V159" s="367" t="s">
        <v>714</v>
      </c>
      <c r="W159" s="368" t="s">
        <v>797</v>
      </c>
    </row>
    <row r="160" spans="3:23" ht="16.5" customHeight="1">
      <c r="C160" s="366">
        <v>2</v>
      </c>
      <c r="D160" s="367">
        <v>0</v>
      </c>
      <c r="E160" s="367">
        <v>2</v>
      </c>
      <c r="F160" s="367" t="s">
        <v>195</v>
      </c>
      <c r="G160" s="367">
        <v>5</v>
      </c>
      <c r="H160" s="367" t="s">
        <v>714</v>
      </c>
      <c r="I160" s="368" t="s">
        <v>797</v>
      </c>
      <c r="J160" s="366">
        <v>2</v>
      </c>
      <c r="K160" s="367">
        <v>0</v>
      </c>
      <c r="L160" s="367">
        <v>2</v>
      </c>
      <c r="M160" s="367" t="s">
        <v>26</v>
      </c>
      <c r="N160" s="367">
        <v>5</v>
      </c>
      <c r="O160" s="367" t="s">
        <v>714</v>
      </c>
      <c r="P160" s="368" t="s">
        <v>797</v>
      </c>
      <c r="Q160" s="369" t="s">
        <v>314</v>
      </c>
      <c r="R160" s="362"/>
      <c r="S160" s="362"/>
      <c r="T160" s="362"/>
      <c r="U160" s="362"/>
      <c r="V160" s="362"/>
      <c r="W160" s="363"/>
    </row>
    <row r="161" spans="3:23" ht="16.5" customHeight="1">
      <c r="C161" s="369" t="s">
        <v>818</v>
      </c>
      <c r="D161" s="371"/>
      <c r="E161" s="371"/>
      <c r="F161" s="371"/>
      <c r="G161" s="371"/>
      <c r="H161" s="371"/>
      <c r="I161" s="372"/>
      <c r="J161" s="369" t="s">
        <v>312</v>
      </c>
      <c r="K161" s="371"/>
      <c r="L161" s="371"/>
      <c r="M161" s="371"/>
      <c r="N161" s="371"/>
      <c r="O161" s="371"/>
      <c r="P161" s="372"/>
      <c r="Q161" s="365"/>
      <c r="R161" s="362"/>
      <c r="S161" s="362"/>
      <c r="T161" s="362"/>
      <c r="U161" s="362"/>
      <c r="V161" s="362"/>
      <c r="W161" s="363"/>
    </row>
    <row r="162" spans="3:23" ht="16.5" customHeight="1">
      <c r="C162" s="370" t="s">
        <v>833</v>
      </c>
      <c r="D162" s="362"/>
      <c r="E162" s="362"/>
      <c r="F162" s="362"/>
      <c r="G162" s="362"/>
      <c r="H162" s="362"/>
      <c r="I162" s="363"/>
      <c r="J162" s="365"/>
      <c r="K162" s="362"/>
      <c r="L162" s="362"/>
      <c r="M162" s="362"/>
      <c r="N162" s="362"/>
      <c r="O162" s="362"/>
      <c r="P162" s="363"/>
      <c r="Q162" s="365"/>
      <c r="R162" s="362"/>
      <c r="S162" s="362"/>
      <c r="T162" s="362"/>
      <c r="U162" s="362"/>
      <c r="V162" s="362"/>
      <c r="W162" s="363"/>
    </row>
    <row r="163" spans="3:23" ht="16.5" customHeight="1">
      <c r="C163" s="365"/>
      <c r="D163" s="362"/>
      <c r="E163" s="362"/>
      <c r="F163" s="362"/>
      <c r="G163" s="362"/>
      <c r="H163" s="362"/>
      <c r="I163" s="363"/>
      <c r="J163" s="365"/>
      <c r="K163" s="362"/>
      <c r="L163" s="362"/>
      <c r="M163" s="362"/>
      <c r="N163" s="362"/>
      <c r="O163" s="362"/>
      <c r="P163" s="363"/>
      <c r="Q163" s="366">
        <v>1</v>
      </c>
      <c r="R163" s="367">
        <v>0</v>
      </c>
      <c r="S163" s="367">
        <v>2</v>
      </c>
      <c r="T163" s="367" t="s">
        <v>195</v>
      </c>
      <c r="U163" s="367">
        <v>4</v>
      </c>
      <c r="V163" s="367" t="s">
        <v>714</v>
      </c>
      <c r="W163" s="368" t="s">
        <v>797</v>
      </c>
    </row>
    <row r="164" spans="3:23" ht="16.5" customHeight="1">
      <c r="C164" s="365"/>
      <c r="D164" s="362"/>
      <c r="E164" s="362"/>
      <c r="F164" s="362"/>
      <c r="G164" s="362"/>
      <c r="H164" s="362"/>
      <c r="I164" s="363"/>
      <c r="J164" s="365"/>
      <c r="K164" s="362"/>
      <c r="L164" s="362"/>
      <c r="M164" s="362"/>
      <c r="N164" s="362"/>
      <c r="O164" s="362"/>
      <c r="P164" s="363"/>
    </row>
    <row r="165" spans="3:23" ht="16.5" customHeight="1">
      <c r="C165" s="366">
        <v>2</v>
      </c>
      <c r="D165" s="367">
        <v>0</v>
      </c>
      <c r="E165" s="367">
        <v>2</v>
      </c>
      <c r="F165" s="367" t="s">
        <v>26</v>
      </c>
      <c r="G165" s="367">
        <v>5</v>
      </c>
      <c r="H165" s="367" t="s">
        <v>714</v>
      </c>
      <c r="I165" s="368" t="s">
        <v>797</v>
      </c>
      <c r="J165" s="366">
        <v>2</v>
      </c>
      <c r="K165" s="367">
        <v>0</v>
      </c>
      <c r="L165" s="367">
        <v>2</v>
      </c>
      <c r="M165" s="367" t="s">
        <v>195</v>
      </c>
      <c r="N165" s="367">
        <v>5</v>
      </c>
      <c r="O165" s="367" t="s">
        <v>714</v>
      </c>
      <c r="P165" s="368" t="s">
        <v>797</v>
      </c>
    </row>
  </sheetData>
  <mergeCells count="12">
    <mergeCell ref="AD54:AJ54"/>
    <mergeCell ref="C2:I2"/>
    <mergeCell ref="J2:P2"/>
    <mergeCell ref="Q2:W2"/>
    <mergeCell ref="X2:AD2"/>
    <mergeCell ref="Q4:W6"/>
    <mergeCell ref="X13:AD13"/>
    <mergeCell ref="I43:O43"/>
    <mergeCell ref="P43:V43"/>
    <mergeCell ref="W43:AC43"/>
    <mergeCell ref="AD43:AJ43"/>
    <mergeCell ref="W45:AC47"/>
  </mergeCells>
  <conditionalFormatting sqref="J8">
    <cfRule type="expression" dxfId="2330" priority="211">
      <formula>P10="ÖP"</formula>
    </cfRule>
    <cfRule type="expression" dxfId="2329" priority="212">
      <formula>P10="SP"</formula>
    </cfRule>
    <cfRule type="expression" dxfId="2328" priority="213">
      <formula>P10="SZV"</formula>
    </cfRule>
    <cfRule type="expression" dxfId="2327" priority="214">
      <formula>P10="GH"</formula>
    </cfRule>
    <cfRule type="expression" dxfId="2326" priority="215">
      <formula>P10="SZT"</formula>
    </cfRule>
    <cfRule type="expression" dxfId="2325" priority="216">
      <formula>P10="AI"</formula>
    </cfRule>
  </conditionalFormatting>
  <conditionalFormatting sqref="J9">
    <cfRule type="expression" dxfId="2324" priority="235">
      <formula>#REF!="ÖP"</formula>
    </cfRule>
    <cfRule type="expression" dxfId="2323" priority="236">
      <formula>#REF!="SP"</formula>
    </cfRule>
    <cfRule type="expression" dxfId="2322" priority="237">
      <formula>#REF!="SZV"</formula>
    </cfRule>
    <cfRule type="expression" dxfId="2321" priority="238">
      <formula>#REF!="GH"</formula>
    </cfRule>
    <cfRule type="expression" dxfId="2320" priority="239">
      <formula>#REF!="SZT"</formula>
    </cfRule>
    <cfRule type="expression" dxfId="2319" priority="240">
      <formula>#REF!="AI"</formula>
    </cfRule>
  </conditionalFormatting>
  <conditionalFormatting sqref="K8">
    <cfRule type="expression" dxfId="2318" priority="217">
      <formula>Q16="ÖP"</formula>
    </cfRule>
    <cfRule type="expression" dxfId="2317" priority="218">
      <formula>Q16="SP"</formula>
    </cfRule>
    <cfRule type="expression" dxfId="2316" priority="219">
      <formula>Q16="SZV"</formula>
    </cfRule>
    <cfRule type="expression" dxfId="2315" priority="220">
      <formula>Q16="GH"</formula>
    </cfRule>
    <cfRule type="expression" dxfId="2314" priority="221">
      <formula>Q16="SZT"</formula>
    </cfRule>
    <cfRule type="expression" dxfId="2313" priority="222">
      <formula>Q16="AI"</formula>
    </cfRule>
  </conditionalFormatting>
  <conditionalFormatting sqref="K9">
    <cfRule type="expression" dxfId="2312" priority="229">
      <formula>Q18="ÖP"</formula>
    </cfRule>
    <cfRule type="expression" dxfId="2311" priority="230">
      <formula>Q18="SP"</formula>
    </cfRule>
    <cfRule type="expression" dxfId="2310" priority="231">
      <formula>Q18="SZV"</formula>
    </cfRule>
    <cfRule type="expression" dxfId="2309" priority="232">
      <formula>Q18="GH"</formula>
    </cfRule>
    <cfRule type="expression" dxfId="2308" priority="233">
      <formula>Q18="SZT"</formula>
    </cfRule>
    <cfRule type="expression" dxfId="2307" priority="234">
      <formula>Q18="AI"</formula>
    </cfRule>
  </conditionalFormatting>
  <conditionalFormatting sqref="L8:P9">
    <cfRule type="expression" dxfId="2306" priority="223">
      <formula>#REF!="ÖP"</formula>
    </cfRule>
    <cfRule type="expression" dxfId="2305" priority="224">
      <formula>#REF!="SP"</formula>
    </cfRule>
    <cfRule type="expression" dxfId="2304" priority="225">
      <formula>#REF!="SZV"</formula>
    </cfRule>
    <cfRule type="expression" dxfId="2303" priority="226">
      <formula>#REF!="GH"</formula>
    </cfRule>
    <cfRule type="expression" dxfId="2302" priority="227">
      <formula>#REF!="SZT"</formula>
    </cfRule>
    <cfRule type="expression" dxfId="2301" priority="228">
      <formula>#REF!="AI"</formula>
    </cfRule>
  </conditionalFormatting>
  <conditionalFormatting sqref="Q8">
    <cfRule type="expression" dxfId="2300" priority="271">
      <formula>W10="ÖP"</formula>
    </cfRule>
    <cfRule type="expression" dxfId="2299" priority="272">
      <formula>W10="SP"</formula>
    </cfRule>
    <cfRule type="expression" dxfId="2298" priority="273">
      <formula>W10="SZV"</formula>
    </cfRule>
    <cfRule type="expression" dxfId="2297" priority="274">
      <formula>W10="GH"</formula>
    </cfRule>
    <cfRule type="expression" dxfId="2296" priority="275">
      <formula>W10="SZT"</formula>
    </cfRule>
    <cfRule type="expression" dxfId="2295" priority="276">
      <formula>W10="AI"</formula>
    </cfRule>
  </conditionalFormatting>
  <conditionalFormatting sqref="Q9">
    <cfRule type="expression" dxfId="2294" priority="283">
      <formula>W15="ÖP"</formula>
    </cfRule>
    <cfRule type="expression" dxfId="2293" priority="284">
      <formula>W15="SP"</formula>
    </cfRule>
    <cfRule type="expression" dxfId="2292" priority="285">
      <formula>W15="SZV"</formula>
    </cfRule>
    <cfRule type="expression" dxfId="2291" priority="286">
      <formula>W15="GH"</formula>
    </cfRule>
    <cfRule type="expression" dxfId="2290" priority="287">
      <formula>W15="SZT"</formula>
    </cfRule>
    <cfRule type="expression" dxfId="2289" priority="288">
      <formula>W15="AI"</formula>
    </cfRule>
  </conditionalFormatting>
  <conditionalFormatting sqref="Q11">
    <cfRule type="expression" dxfId="2288" priority="181">
      <formula>W13="ÖP"</formula>
    </cfRule>
    <cfRule type="expression" dxfId="2287" priority="182">
      <formula>W13="SP"</formula>
    </cfRule>
    <cfRule type="expression" dxfId="2286" priority="183">
      <formula>W13="SZV"</formula>
    </cfRule>
    <cfRule type="expression" dxfId="2285" priority="184">
      <formula>W13="GH"</formula>
    </cfRule>
    <cfRule type="expression" dxfId="2284" priority="185">
      <formula>W13="SZT"</formula>
    </cfRule>
    <cfRule type="expression" dxfId="2283" priority="186">
      <formula>W13="AI"</formula>
    </cfRule>
  </conditionalFormatting>
  <conditionalFormatting sqref="Q12">
    <cfRule type="expression" dxfId="2282" priority="199">
      <formula>AD14="ÖP"</formula>
    </cfRule>
    <cfRule type="expression" dxfId="2281" priority="200">
      <formula>AD14="SP"</formula>
    </cfRule>
    <cfRule type="expression" dxfId="2280" priority="201">
      <formula>AD14="SZV"</formula>
    </cfRule>
    <cfRule type="expression" dxfId="2279" priority="202">
      <formula>AD14="GH"</formula>
    </cfRule>
    <cfRule type="expression" dxfId="2278" priority="203">
      <formula>AD14="SZT"</formula>
    </cfRule>
    <cfRule type="expression" dxfId="2277" priority="204">
      <formula>AD14="AI"</formula>
    </cfRule>
  </conditionalFormatting>
  <conditionalFormatting sqref="Q14">
    <cfRule type="expression" dxfId="2276" priority="151">
      <formula>W16="ÖP"</formula>
    </cfRule>
    <cfRule type="expression" dxfId="2275" priority="152">
      <formula>W16="SP"</formula>
    </cfRule>
    <cfRule type="expression" dxfId="2274" priority="153">
      <formula>W16="SZV"</formula>
    </cfRule>
    <cfRule type="expression" dxfId="2273" priority="154">
      <formula>W16="GH"</formula>
    </cfRule>
    <cfRule type="expression" dxfId="2272" priority="155">
      <formula>W16="SZT"</formula>
    </cfRule>
    <cfRule type="expression" dxfId="2271" priority="156">
      <formula>W16="AI"</formula>
    </cfRule>
  </conditionalFormatting>
  <conditionalFormatting sqref="Q15">
    <cfRule type="expression" dxfId="2270" priority="169">
      <formula>AD17="ÖP"</formula>
    </cfRule>
    <cfRule type="expression" dxfId="2269" priority="170">
      <formula>AD17="SP"</formula>
    </cfRule>
    <cfRule type="expression" dxfId="2268" priority="171">
      <formula>AD17="SZV"</formula>
    </cfRule>
    <cfRule type="expression" dxfId="2267" priority="172">
      <formula>AD17="GH"</formula>
    </cfRule>
    <cfRule type="expression" dxfId="2266" priority="173">
      <formula>AD17="SZT"</formula>
    </cfRule>
    <cfRule type="expression" dxfId="2265" priority="174">
      <formula>AD17="AI"</formula>
    </cfRule>
  </conditionalFormatting>
  <conditionalFormatting sqref="R8">
    <cfRule type="expression" dxfId="2264" priority="295">
      <formula>X24="ÖP"</formula>
    </cfRule>
    <cfRule type="expression" dxfId="2263" priority="296">
      <formula>X24="SP"</formula>
    </cfRule>
    <cfRule type="expression" dxfId="2262" priority="297">
      <formula>X24="SZV"</formula>
    </cfRule>
    <cfRule type="expression" dxfId="2261" priority="298">
      <formula>X24="GH"</formula>
    </cfRule>
    <cfRule type="expression" dxfId="2260" priority="299">
      <formula>X24="SZT"</formula>
    </cfRule>
    <cfRule type="expression" dxfId="2259" priority="300">
      <formula>X24="AI"</formula>
    </cfRule>
  </conditionalFormatting>
  <conditionalFormatting sqref="R9">
    <cfRule type="expression" dxfId="2258" priority="301">
      <formula>X26="ÖP"</formula>
    </cfRule>
    <cfRule type="expression" dxfId="2257" priority="302">
      <formula>X26="SP"</formula>
    </cfRule>
    <cfRule type="expression" dxfId="2256" priority="303">
      <formula>X26="SZV"</formula>
    </cfRule>
    <cfRule type="expression" dxfId="2255" priority="304">
      <formula>X26="GH"</formula>
    </cfRule>
    <cfRule type="expression" dxfId="2254" priority="305">
      <formula>X26="SZT"</formula>
    </cfRule>
    <cfRule type="expression" dxfId="2253" priority="306">
      <formula>X26="AI"</formula>
    </cfRule>
  </conditionalFormatting>
  <conditionalFormatting sqref="R11:V11">
    <cfRule type="expression" dxfId="2252" priority="187">
      <formula>AN29="ÖP"</formula>
    </cfRule>
    <cfRule type="expression" dxfId="2251" priority="188">
      <formula>AN29="SP"</formula>
    </cfRule>
    <cfRule type="expression" dxfId="2250" priority="189">
      <formula>AN29="SZV"</formula>
    </cfRule>
    <cfRule type="expression" dxfId="2249" priority="190">
      <formula>AN29="GH"</formula>
    </cfRule>
    <cfRule type="expression" dxfId="2248" priority="191">
      <formula>AN29="SZT"</formula>
    </cfRule>
    <cfRule type="expression" dxfId="2247" priority="192">
      <formula>AN29="AI"</formula>
    </cfRule>
  </conditionalFormatting>
  <conditionalFormatting sqref="R14:V14">
    <cfRule type="expression" dxfId="2246" priority="157">
      <formula>AN32="ÖP"</formula>
    </cfRule>
    <cfRule type="expression" dxfId="2245" priority="158">
      <formula>AN32="SP"</formula>
    </cfRule>
    <cfRule type="expression" dxfId="2244" priority="159">
      <formula>AN32="SZV"</formula>
    </cfRule>
    <cfRule type="expression" dxfId="2243" priority="160">
      <formula>AN32="GH"</formula>
    </cfRule>
    <cfRule type="expression" dxfId="2242" priority="161">
      <formula>AN32="SZT"</formula>
    </cfRule>
    <cfRule type="expression" dxfId="2241" priority="162">
      <formula>AN32="AI"</formula>
    </cfRule>
  </conditionalFormatting>
  <conditionalFormatting sqref="R12:W12">
    <cfRule type="expression" dxfId="2240" priority="205">
      <formula>#REF!="ÖP"</formula>
    </cfRule>
    <cfRule type="expression" dxfId="2239" priority="206">
      <formula>#REF!="SP"</formula>
    </cfRule>
    <cfRule type="expression" dxfId="2238" priority="207">
      <formula>#REF!="SZV"</formula>
    </cfRule>
    <cfRule type="expression" dxfId="2237" priority="208">
      <formula>#REF!="GH"</formula>
    </cfRule>
    <cfRule type="expression" dxfId="2236" priority="209">
      <formula>#REF!="SZT"</formula>
    </cfRule>
    <cfRule type="expression" dxfId="2235" priority="210">
      <formula>#REF!="AI"</formula>
    </cfRule>
  </conditionalFormatting>
  <conditionalFormatting sqref="R15:W15">
    <cfRule type="expression" dxfId="2234" priority="175">
      <formula>#REF!="ÖP"</formula>
    </cfRule>
    <cfRule type="expression" dxfId="2233" priority="176">
      <formula>#REF!="SP"</formula>
    </cfRule>
    <cfRule type="expression" dxfId="2232" priority="177">
      <formula>#REF!="SZV"</formula>
    </cfRule>
    <cfRule type="expression" dxfId="2231" priority="178">
      <formula>#REF!="GH"</formula>
    </cfRule>
    <cfRule type="expression" dxfId="2230" priority="179">
      <formula>#REF!="SZT"</formula>
    </cfRule>
    <cfRule type="expression" dxfId="2229" priority="180">
      <formula>#REF!="AI"</formula>
    </cfRule>
  </conditionalFormatting>
  <conditionalFormatting sqref="S8:W9">
    <cfRule type="expression" dxfId="2228" priority="277">
      <formula>#REF!="ÖP"</formula>
    </cfRule>
    <cfRule type="expression" dxfId="2227" priority="278">
      <formula>#REF!="SP"</formula>
    </cfRule>
    <cfRule type="expression" dxfId="2226" priority="279">
      <formula>#REF!="SZV"</formula>
    </cfRule>
    <cfRule type="expression" dxfId="2225" priority="280">
      <formula>#REF!="GH"</formula>
    </cfRule>
    <cfRule type="expression" dxfId="2224" priority="281">
      <formula>#REF!="SZT"</formula>
    </cfRule>
    <cfRule type="expression" dxfId="2223" priority="282">
      <formula>#REF!="AI"</formula>
    </cfRule>
  </conditionalFormatting>
  <conditionalFormatting sqref="W11">
    <cfRule type="expression" dxfId="2222" priority="193">
      <formula>AR29="ÖP"</formula>
    </cfRule>
    <cfRule type="expression" dxfId="2221" priority="194">
      <formula>AR29="SP"</formula>
    </cfRule>
    <cfRule type="expression" dxfId="2220" priority="195">
      <formula>AR29="SZV"</formula>
    </cfRule>
    <cfRule type="expression" dxfId="2219" priority="196">
      <formula>AR29="GH"</formula>
    </cfRule>
    <cfRule type="expression" dxfId="2218" priority="197">
      <formula>AR29="SZT"</formula>
    </cfRule>
    <cfRule type="expression" dxfId="2217" priority="198">
      <formula>AR29="AI"</formula>
    </cfRule>
  </conditionalFormatting>
  <conditionalFormatting sqref="W14">
    <cfRule type="expression" dxfId="2216" priority="163">
      <formula>AR32="ÖP"</formula>
    </cfRule>
    <cfRule type="expression" dxfId="2215" priority="164">
      <formula>AR32="SP"</formula>
    </cfRule>
    <cfRule type="expression" dxfId="2214" priority="165">
      <formula>AR32="SZV"</formula>
    </cfRule>
    <cfRule type="expression" dxfId="2213" priority="166">
      <formula>AR32="GH"</formula>
    </cfRule>
    <cfRule type="expression" dxfId="2212" priority="167">
      <formula>AR32="SZT"</formula>
    </cfRule>
    <cfRule type="expression" dxfId="2211" priority="168">
      <formula>AR32="AI"</formula>
    </cfRule>
  </conditionalFormatting>
  <conditionalFormatting sqref="X8">
    <cfRule type="expression" dxfId="2210" priority="241">
      <formula>AD10="ÖP"</formula>
    </cfRule>
    <cfRule type="expression" dxfId="2209" priority="242">
      <formula>AD10="SP"</formula>
    </cfRule>
    <cfRule type="expression" dxfId="2208" priority="243">
      <formula>AD10="SZV"</formula>
    </cfRule>
    <cfRule type="expression" dxfId="2207" priority="244">
      <formula>AD10="GH"</formula>
    </cfRule>
    <cfRule type="expression" dxfId="2206" priority="245">
      <formula>AD10="SZT"</formula>
    </cfRule>
    <cfRule type="expression" dxfId="2205" priority="246">
      <formula>AD10="AI"</formula>
    </cfRule>
  </conditionalFormatting>
  <conditionalFormatting sqref="X9">
    <cfRule type="expression" dxfId="2204" priority="253">
      <formula>AD15="ÖP"</formula>
    </cfRule>
    <cfRule type="expression" dxfId="2203" priority="254">
      <formula>AD15="SP"</formula>
    </cfRule>
    <cfRule type="expression" dxfId="2202" priority="255">
      <formula>AD15="SZV"</formula>
    </cfRule>
    <cfRule type="expression" dxfId="2201" priority="256">
      <formula>AD15="GH"</formula>
    </cfRule>
    <cfRule type="expression" dxfId="2200" priority="257">
      <formula>AD15="SZT"</formula>
    </cfRule>
    <cfRule type="expression" dxfId="2199" priority="258">
      <formula>AD15="AI"</formula>
    </cfRule>
  </conditionalFormatting>
  <conditionalFormatting sqref="Y8">
    <cfRule type="expression" dxfId="2198" priority="259">
      <formula>AE24="ÖP"</formula>
    </cfRule>
    <cfRule type="expression" dxfId="2197" priority="260">
      <formula>AE24="SP"</formula>
    </cfRule>
    <cfRule type="expression" dxfId="2196" priority="261">
      <formula>AE24="SZV"</formula>
    </cfRule>
    <cfRule type="expression" dxfId="2195" priority="262">
      <formula>AE24="GH"</formula>
    </cfRule>
    <cfRule type="expression" dxfId="2194" priority="263">
      <formula>AE24="SZT"</formula>
    </cfRule>
    <cfRule type="expression" dxfId="2193" priority="264">
      <formula>AE24="AI"</formula>
    </cfRule>
  </conditionalFormatting>
  <conditionalFormatting sqref="Y9">
    <cfRule type="expression" dxfId="2192" priority="265">
      <formula>AE26="ÖP"</formula>
    </cfRule>
    <cfRule type="expression" dxfId="2191" priority="266">
      <formula>AE26="SP"</formula>
    </cfRule>
    <cfRule type="expression" dxfId="2190" priority="267">
      <formula>AE26="SZV"</formula>
    </cfRule>
    <cfRule type="expression" dxfId="2189" priority="268">
      <formula>AE26="GH"</formula>
    </cfRule>
    <cfRule type="expression" dxfId="2188" priority="269">
      <formula>AE26="SZT"</formula>
    </cfRule>
    <cfRule type="expression" dxfId="2187" priority="270">
      <formula>AE26="AI"</formula>
    </cfRule>
  </conditionalFormatting>
  <conditionalFormatting sqref="Z8:AD9">
    <cfRule type="expression" dxfId="2186" priority="247">
      <formula>#REF!="ÖP"</formula>
    </cfRule>
    <cfRule type="expression" dxfId="2185" priority="248">
      <formula>#REF!="SP"</formula>
    </cfRule>
    <cfRule type="expression" dxfId="2184" priority="249">
      <formula>#REF!="SZV"</formula>
    </cfRule>
    <cfRule type="expression" dxfId="2183" priority="250">
      <formula>#REF!="GH"</formula>
    </cfRule>
    <cfRule type="expression" dxfId="2182" priority="251">
      <formula>#REF!="SZT"</formula>
    </cfRule>
    <cfRule type="expression" dxfId="2181" priority="252">
      <formula>#REF!="AI"</formula>
    </cfRule>
  </conditionalFormatting>
  <conditionalFormatting sqref="AG11">
    <cfRule type="expression" dxfId="2180" priority="289">
      <formula>#REF!="ÖP"</formula>
    </cfRule>
    <cfRule type="expression" dxfId="2179" priority="290">
      <formula>#REF!="SP"</formula>
    </cfRule>
    <cfRule type="expression" dxfId="2178" priority="291">
      <formula>#REF!="SZV"</formula>
    </cfRule>
    <cfRule type="expression" dxfId="2177" priority="292">
      <formula>#REF!="GH"</formula>
    </cfRule>
    <cfRule type="expression" dxfId="2176" priority="293">
      <formula>#REF!="SZT"</formula>
    </cfRule>
    <cfRule type="expression" dxfId="2175" priority="294">
      <formula>#REF!="AI"</formula>
    </cfRule>
  </conditionalFormatting>
  <conditionalFormatting sqref="I49">
    <cfRule type="expression" dxfId="2174" priority="121">
      <formula>O51="ÖP"</formula>
    </cfRule>
    <cfRule type="expression" dxfId="2173" priority="122">
      <formula>O51="SP"</formula>
    </cfRule>
    <cfRule type="expression" dxfId="2172" priority="123">
      <formula>O51="SZV"</formula>
    </cfRule>
    <cfRule type="expression" dxfId="2171" priority="124">
      <formula>O51="GH"</formula>
    </cfRule>
    <cfRule type="expression" dxfId="2170" priority="125">
      <formula>O51="SZT"</formula>
    </cfRule>
    <cfRule type="expression" dxfId="2169" priority="126">
      <formula>O51="AI"</formula>
    </cfRule>
  </conditionalFormatting>
  <conditionalFormatting sqref="I50">
    <cfRule type="expression" dxfId="2168" priority="145">
      <formula>#REF!="ÖP"</formula>
    </cfRule>
    <cfRule type="expression" dxfId="2167" priority="146">
      <formula>#REF!="SP"</formula>
    </cfRule>
    <cfRule type="expression" dxfId="2166" priority="147">
      <formula>#REF!="SZV"</formula>
    </cfRule>
    <cfRule type="expression" dxfId="2165" priority="148">
      <formula>#REF!="GH"</formula>
    </cfRule>
    <cfRule type="expression" dxfId="2164" priority="149">
      <formula>#REF!="SZT"</formula>
    </cfRule>
    <cfRule type="expression" dxfId="2163" priority="150">
      <formula>#REF!="AI"</formula>
    </cfRule>
  </conditionalFormatting>
  <conditionalFormatting sqref="J49">
    <cfRule type="expression" dxfId="2162" priority="127">
      <formula>P57="ÖP"</formula>
    </cfRule>
    <cfRule type="expression" dxfId="2161" priority="128">
      <formula>P57="SP"</formula>
    </cfRule>
    <cfRule type="expression" dxfId="2160" priority="129">
      <formula>P57="SZV"</formula>
    </cfRule>
    <cfRule type="expression" dxfId="2159" priority="130">
      <formula>P57="GH"</formula>
    </cfRule>
    <cfRule type="expression" dxfId="2158" priority="131">
      <formula>P57="SZT"</formula>
    </cfRule>
    <cfRule type="expression" dxfId="2157" priority="132">
      <formula>P57="AI"</formula>
    </cfRule>
  </conditionalFormatting>
  <conditionalFormatting sqref="J50">
    <cfRule type="expression" dxfId="2156" priority="139">
      <formula>P59="ÖP"</formula>
    </cfRule>
    <cfRule type="expression" dxfId="2155" priority="140">
      <formula>P59="SP"</formula>
    </cfRule>
    <cfRule type="expression" dxfId="2154" priority="141">
      <formula>P59="SZV"</formula>
    </cfRule>
    <cfRule type="expression" dxfId="2153" priority="142">
      <formula>P59="GH"</formula>
    </cfRule>
    <cfRule type="expression" dxfId="2152" priority="143">
      <formula>P59="SZT"</formula>
    </cfRule>
    <cfRule type="expression" dxfId="2151" priority="144">
      <formula>P59="AI"</formula>
    </cfRule>
  </conditionalFormatting>
  <conditionalFormatting sqref="K49:O50">
    <cfRule type="expression" dxfId="2150" priority="133">
      <formula>#REF!="ÖP"</formula>
    </cfRule>
    <cfRule type="expression" dxfId="2149" priority="134">
      <formula>#REF!="SP"</formula>
    </cfRule>
    <cfRule type="expression" dxfId="2148" priority="135">
      <formula>#REF!="SZV"</formula>
    </cfRule>
    <cfRule type="expression" dxfId="2147" priority="136">
      <formula>#REF!="GH"</formula>
    </cfRule>
    <cfRule type="expression" dxfId="2146" priority="137">
      <formula>#REF!="SZT"</formula>
    </cfRule>
    <cfRule type="expression" dxfId="2145" priority="138">
      <formula>#REF!="AI"</formula>
    </cfRule>
  </conditionalFormatting>
  <conditionalFormatting sqref="W49">
    <cfRule type="expression" dxfId="2144" priority="91">
      <formula>AC51="ÖP"</formula>
    </cfRule>
    <cfRule type="expression" dxfId="2143" priority="92">
      <formula>AC51="SP"</formula>
    </cfRule>
    <cfRule type="expression" dxfId="2142" priority="93">
      <formula>AC51="SZV"</formula>
    </cfRule>
    <cfRule type="expression" dxfId="2141" priority="94">
      <formula>AC51="GH"</formula>
    </cfRule>
    <cfRule type="expression" dxfId="2140" priority="95">
      <formula>AC51="SZT"</formula>
    </cfRule>
    <cfRule type="expression" dxfId="2139" priority="96">
      <formula>AC51="AI"</formula>
    </cfRule>
  </conditionalFormatting>
  <conditionalFormatting sqref="W50">
    <cfRule type="expression" dxfId="2138" priority="103">
      <formula>AC56="ÖP"</formula>
    </cfRule>
    <cfRule type="expression" dxfId="2137" priority="104">
      <formula>AC56="SP"</formula>
    </cfRule>
    <cfRule type="expression" dxfId="2136" priority="105">
      <formula>AC56="SZV"</formula>
    </cfRule>
    <cfRule type="expression" dxfId="2135" priority="106">
      <formula>AC56="GH"</formula>
    </cfRule>
    <cfRule type="expression" dxfId="2134" priority="107">
      <formula>AC56="SZT"</formula>
    </cfRule>
    <cfRule type="expression" dxfId="2133" priority="108">
      <formula>AC56="AI"</formula>
    </cfRule>
  </conditionalFormatting>
  <conditionalFormatting sqref="X49">
    <cfRule type="expression" dxfId="2132" priority="109">
      <formula>AD65="ÖP"</formula>
    </cfRule>
    <cfRule type="expression" dxfId="2131" priority="110">
      <formula>AD65="SP"</formula>
    </cfRule>
    <cfRule type="expression" dxfId="2130" priority="111">
      <formula>AD65="SZV"</formula>
    </cfRule>
    <cfRule type="expression" dxfId="2129" priority="112">
      <formula>AD65="GH"</formula>
    </cfRule>
    <cfRule type="expression" dxfId="2128" priority="113">
      <formula>AD65="SZT"</formula>
    </cfRule>
    <cfRule type="expression" dxfId="2127" priority="114">
      <formula>AD65="AI"</formula>
    </cfRule>
  </conditionalFormatting>
  <conditionalFormatting sqref="X50">
    <cfRule type="expression" dxfId="2126" priority="115">
      <formula>AD67="ÖP"</formula>
    </cfRule>
    <cfRule type="expression" dxfId="2125" priority="116">
      <formula>AD67="SP"</formula>
    </cfRule>
    <cfRule type="expression" dxfId="2124" priority="117">
      <formula>AD67="SZV"</formula>
    </cfRule>
    <cfRule type="expression" dxfId="2123" priority="118">
      <formula>AD67="GH"</formula>
    </cfRule>
    <cfRule type="expression" dxfId="2122" priority="119">
      <formula>AD67="SZT"</formula>
    </cfRule>
    <cfRule type="expression" dxfId="2121" priority="120">
      <formula>AD67="AI"</formula>
    </cfRule>
  </conditionalFormatting>
  <conditionalFormatting sqref="Y49:AC50">
    <cfRule type="expression" dxfId="2120" priority="97">
      <formula>#REF!="ÖP"</formula>
    </cfRule>
    <cfRule type="expression" dxfId="2119" priority="98">
      <formula>#REF!="SP"</formula>
    </cfRule>
    <cfRule type="expression" dxfId="2118" priority="99">
      <formula>#REF!="SZV"</formula>
    </cfRule>
    <cfRule type="expression" dxfId="2117" priority="100">
      <formula>#REF!="GH"</formula>
    </cfRule>
    <cfRule type="expression" dxfId="2116" priority="101">
      <formula>#REF!="SZT"</formula>
    </cfRule>
    <cfRule type="expression" dxfId="2115" priority="102">
      <formula>#REF!="AI"</formula>
    </cfRule>
  </conditionalFormatting>
  <conditionalFormatting sqref="AD49">
    <cfRule type="expression" dxfId="2114" priority="61">
      <formula>AJ51="ÖP"</formula>
    </cfRule>
    <cfRule type="expression" dxfId="2113" priority="62">
      <formula>AJ51="SP"</formula>
    </cfRule>
    <cfRule type="expression" dxfId="2112" priority="63">
      <formula>AJ51="SZV"</formula>
    </cfRule>
    <cfRule type="expression" dxfId="2111" priority="64">
      <formula>AJ51="GH"</formula>
    </cfRule>
    <cfRule type="expression" dxfId="2110" priority="65">
      <formula>AJ51="SZT"</formula>
    </cfRule>
    <cfRule type="expression" dxfId="2109" priority="66">
      <formula>AJ51="AI"</formula>
    </cfRule>
  </conditionalFormatting>
  <conditionalFormatting sqref="AD50">
    <cfRule type="expression" dxfId="2108" priority="73">
      <formula>AJ56="ÖP"</formula>
    </cfRule>
    <cfRule type="expression" dxfId="2107" priority="74">
      <formula>AJ56="SP"</formula>
    </cfRule>
    <cfRule type="expression" dxfId="2106" priority="75">
      <formula>AJ56="SZV"</formula>
    </cfRule>
    <cfRule type="expression" dxfId="2105" priority="76">
      <formula>AJ56="GH"</formula>
    </cfRule>
    <cfRule type="expression" dxfId="2104" priority="77">
      <formula>AJ56="SZT"</formula>
    </cfRule>
    <cfRule type="expression" dxfId="2103" priority="78">
      <formula>AJ56="AI"</formula>
    </cfRule>
  </conditionalFormatting>
  <conditionalFormatting sqref="AE49">
    <cfRule type="expression" dxfId="2102" priority="79">
      <formula>AK65="ÖP"</formula>
    </cfRule>
    <cfRule type="expression" dxfId="2101" priority="80">
      <formula>AK65="SP"</formula>
    </cfRule>
    <cfRule type="expression" dxfId="2100" priority="81">
      <formula>AK65="SZV"</formula>
    </cfRule>
    <cfRule type="expression" dxfId="2099" priority="82">
      <formula>AK65="GH"</formula>
    </cfRule>
    <cfRule type="expression" dxfId="2098" priority="83">
      <formula>AK65="SZT"</formula>
    </cfRule>
    <cfRule type="expression" dxfId="2097" priority="84">
      <formula>AK65="AI"</formula>
    </cfRule>
  </conditionalFormatting>
  <conditionalFormatting sqref="AE50">
    <cfRule type="expression" dxfId="2096" priority="85">
      <formula>AK67="ÖP"</formula>
    </cfRule>
    <cfRule type="expression" dxfId="2095" priority="86">
      <formula>AK67="SP"</formula>
    </cfRule>
    <cfRule type="expression" dxfId="2094" priority="87">
      <formula>AK67="SZV"</formula>
    </cfRule>
    <cfRule type="expression" dxfId="2093" priority="88">
      <formula>AK67="GH"</formula>
    </cfRule>
    <cfRule type="expression" dxfId="2092" priority="89">
      <formula>AK67="SZT"</formula>
    </cfRule>
    <cfRule type="expression" dxfId="2091" priority="90">
      <formula>AK67="AI"</formula>
    </cfRule>
  </conditionalFormatting>
  <conditionalFormatting sqref="AF49:AJ50">
    <cfRule type="expression" dxfId="2090" priority="67">
      <formula>#REF!="ÖP"</formula>
    </cfRule>
    <cfRule type="expression" dxfId="2089" priority="68">
      <formula>#REF!="SP"</formula>
    </cfRule>
    <cfRule type="expression" dxfId="2088" priority="69">
      <formula>#REF!="SZV"</formula>
    </cfRule>
    <cfRule type="expression" dxfId="2087" priority="70">
      <formula>#REF!="GH"</formula>
    </cfRule>
    <cfRule type="expression" dxfId="2086" priority="71">
      <formula>#REF!="SZT"</formula>
    </cfRule>
    <cfRule type="expression" dxfId="2085" priority="72">
      <formula>#REF!="AI"</formula>
    </cfRule>
  </conditionalFormatting>
  <conditionalFormatting sqref="W52">
    <cfRule type="expression" dxfId="2084" priority="31">
      <formula>AC54="ÖP"</formula>
    </cfRule>
    <cfRule type="expression" dxfId="2083" priority="32">
      <formula>AC54="SP"</formula>
    </cfRule>
    <cfRule type="expression" dxfId="2082" priority="33">
      <formula>AC54="SZV"</formula>
    </cfRule>
    <cfRule type="expression" dxfId="2081" priority="34">
      <formula>AC54="GH"</formula>
    </cfRule>
    <cfRule type="expression" dxfId="2080" priority="35">
      <formula>AC54="SZT"</formula>
    </cfRule>
    <cfRule type="expression" dxfId="2079" priority="36">
      <formula>AC54="AI"</formula>
    </cfRule>
  </conditionalFormatting>
  <conditionalFormatting sqref="W53">
    <cfRule type="expression" dxfId="2078" priority="49">
      <formula>AJ55="ÖP"</formula>
    </cfRule>
    <cfRule type="expression" dxfId="2077" priority="50">
      <formula>AJ55="SP"</formula>
    </cfRule>
    <cfRule type="expression" dxfId="2076" priority="51">
      <formula>AJ55="SZV"</formula>
    </cfRule>
    <cfRule type="expression" dxfId="2075" priority="52">
      <formula>AJ55="GH"</formula>
    </cfRule>
    <cfRule type="expression" dxfId="2074" priority="53">
      <formula>AJ55="SZT"</formula>
    </cfRule>
    <cfRule type="expression" dxfId="2073" priority="54">
      <formula>AJ55="AI"</formula>
    </cfRule>
  </conditionalFormatting>
  <conditionalFormatting sqref="W55">
    <cfRule type="expression" dxfId="2072" priority="1">
      <formula>AC57="ÖP"</formula>
    </cfRule>
    <cfRule type="expression" dxfId="2071" priority="2">
      <formula>AC57="SP"</formula>
    </cfRule>
    <cfRule type="expression" dxfId="2070" priority="3">
      <formula>AC57="SZV"</formula>
    </cfRule>
    <cfRule type="expression" dxfId="2069" priority="4">
      <formula>AC57="GH"</formula>
    </cfRule>
    <cfRule type="expression" dxfId="2068" priority="5">
      <formula>AC57="SZT"</formula>
    </cfRule>
    <cfRule type="expression" dxfId="2067" priority="6">
      <formula>AC57="AI"</formula>
    </cfRule>
  </conditionalFormatting>
  <conditionalFormatting sqref="W56">
    <cfRule type="expression" dxfId="2066" priority="19">
      <formula>AJ58="ÖP"</formula>
    </cfRule>
    <cfRule type="expression" dxfId="2065" priority="20">
      <formula>AJ58="SP"</formula>
    </cfRule>
    <cfRule type="expression" dxfId="2064" priority="21">
      <formula>AJ58="SZV"</formula>
    </cfRule>
    <cfRule type="expression" dxfId="2063" priority="22">
      <formula>AJ58="GH"</formula>
    </cfRule>
    <cfRule type="expression" dxfId="2062" priority="23">
      <formula>AJ58="SZT"</formula>
    </cfRule>
    <cfRule type="expression" dxfId="2061" priority="24">
      <formula>AJ58="AI"</formula>
    </cfRule>
  </conditionalFormatting>
  <conditionalFormatting sqref="X52:AB52">
    <cfRule type="expression" dxfId="2060" priority="37">
      <formula>AT70="ÖP"</formula>
    </cfRule>
    <cfRule type="expression" dxfId="2059" priority="38">
      <formula>AT70="SP"</formula>
    </cfRule>
    <cfRule type="expression" dxfId="2058" priority="39">
      <formula>AT70="SZV"</formula>
    </cfRule>
    <cfRule type="expression" dxfId="2057" priority="40">
      <formula>AT70="GH"</formula>
    </cfRule>
    <cfRule type="expression" dxfId="2056" priority="41">
      <formula>AT70="SZT"</formula>
    </cfRule>
    <cfRule type="expression" dxfId="2055" priority="42">
      <formula>AT70="AI"</formula>
    </cfRule>
  </conditionalFormatting>
  <conditionalFormatting sqref="X55:AB55">
    <cfRule type="expression" dxfId="2054" priority="7">
      <formula>AT73="ÖP"</formula>
    </cfRule>
    <cfRule type="expression" dxfId="2053" priority="8">
      <formula>AT73="SP"</formula>
    </cfRule>
    <cfRule type="expression" dxfId="2052" priority="9">
      <formula>AT73="SZV"</formula>
    </cfRule>
    <cfRule type="expression" dxfId="2051" priority="10">
      <formula>AT73="GH"</formula>
    </cfRule>
    <cfRule type="expression" dxfId="2050" priority="11">
      <formula>AT73="SZT"</formula>
    </cfRule>
    <cfRule type="expression" dxfId="2049" priority="12">
      <formula>AT73="AI"</formula>
    </cfRule>
  </conditionalFormatting>
  <conditionalFormatting sqref="X53:AC53">
    <cfRule type="expression" dxfId="2048" priority="55">
      <formula>#REF!="ÖP"</formula>
    </cfRule>
    <cfRule type="expression" dxfId="2047" priority="56">
      <formula>#REF!="SP"</formula>
    </cfRule>
    <cfRule type="expression" dxfId="2046" priority="57">
      <formula>#REF!="SZV"</formula>
    </cfRule>
    <cfRule type="expression" dxfId="2045" priority="58">
      <formula>#REF!="GH"</formula>
    </cfRule>
    <cfRule type="expression" dxfId="2044" priority="59">
      <formula>#REF!="SZT"</formula>
    </cfRule>
    <cfRule type="expression" dxfId="2043" priority="60">
      <formula>#REF!="AI"</formula>
    </cfRule>
  </conditionalFormatting>
  <conditionalFormatting sqref="X56:AC56">
    <cfRule type="expression" dxfId="2042" priority="25">
      <formula>#REF!="ÖP"</formula>
    </cfRule>
    <cfRule type="expression" dxfId="2041" priority="26">
      <formula>#REF!="SP"</formula>
    </cfRule>
    <cfRule type="expression" dxfId="2040" priority="27">
      <formula>#REF!="SZV"</formula>
    </cfRule>
    <cfRule type="expression" dxfId="2039" priority="28">
      <formula>#REF!="GH"</formula>
    </cfRule>
    <cfRule type="expression" dxfId="2038" priority="29">
      <formula>#REF!="SZT"</formula>
    </cfRule>
    <cfRule type="expression" dxfId="2037" priority="30">
      <formula>#REF!="AI"</formula>
    </cfRule>
  </conditionalFormatting>
  <conditionalFormatting sqref="AC52">
    <cfRule type="expression" dxfId="2036" priority="43">
      <formula>AX70="ÖP"</formula>
    </cfRule>
    <cfRule type="expression" dxfId="2035" priority="44">
      <formula>AX70="SP"</formula>
    </cfRule>
    <cfRule type="expression" dxfId="2034" priority="45">
      <formula>AX70="SZV"</formula>
    </cfRule>
    <cfRule type="expression" dxfId="2033" priority="46">
      <formula>AX70="GH"</formula>
    </cfRule>
    <cfRule type="expression" dxfId="2032" priority="47">
      <formula>AX70="SZT"</formula>
    </cfRule>
    <cfRule type="expression" dxfId="2031" priority="48">
      <formula>AX70="AI"</formula>
    </cfRule>
  </conditionalFormatting>
  <conditionalFormatting sqref="AC55">
    <cfRule type="expression" dxfId="2030" priority="13">
      <formula>AX73="ÖP"</formula>
    </cfRule>
    <cfRule type="expression" dxfId="2029" priority="14">
      <formula>AX73="SP"</formula>
    </cfRule>
    <cfRule type="expression" dxfId="2028" priority="15">
      <formula>AX73="SZV"</formula>
    </cfRule>
    <cfRule type="expression" dxfId="2027" priority="16">
      <formula>AX73="GH"</formula>
    </cfRule>
    <cfRule type="expression" dxfId="2026" priority="17">
      <formula>AX73="SZT"</formula>
    </cfRule>
    <cfRule type="expression" dxfId="2025" priority="18">
      <formula>AX73="AI"</formula>
    </cfRule>
  </conditionalFormatting>
  <pageMargins left="0.25" right="0.25" top="0.75" bottom="0.75" header="0.3" footer="0.3"/>
  <pageSetup paperSize="9" scale="7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N163"/>
  <sheetViews>
    <sheetView showGridLines="0" topLeftCell="A43" zoomScale="115" zoomScaleNormal="115" workbookViewId="0">
      <selection activeCell="S62" sqref="S62"/>
    </sheetView>
  </sheetViews>
  <sheetFormatPr defaultColWidth="9.140625" defaultRowHeight="16.5"/>
  <cols>
    <col min="1" max="1" width="3" style="1" bestFit="1" customWidth="1"/>
    <col min="2" max="8" width="6.140625" style="1" customWidth="1"/>
    <col min="9" max="15" width="5.7109375" style="1" customWidth="1"/>
    <col min="16" max="36" width="6.140625" style="1" customWidth="1"/>
    <col min="37" max="37" width="9.140625" style="1"/>
    <col min="38" max="38" width="10.42578125" style="1" customWidth="1"/>
    <col min="39" max="39" width="9.140625" style="1"/>
    <col min="40" max="40" width="5.85546875" style="1" customWidth="1"/>
    <col min="41" max="16384" width="9.140625" style="1"/>
  </cols>
  <sheetData>
    <row r="2" spans="1:40" ht="14.45" customHeight="1" thickBot="1">
      <c r="B2" s="572" t="s">
        <v>694</v>
      </c>
      <c r="C2" s="572"/>
      <c r="D2" s="572"/>
      <c r="E2" s="572"/>
      <c r="F2" s="572"/>
      <c r="G2" s="572"/>
      <c r="H2" s="572"/>
      <c r="I2" s="572" t="s">
        <v>695</v>
      </c>
      <c r="J2" s="572"/>
      <c r="K2" s="572"/>
      <c r="L2" s="572"/>
      <c r="M2" s="572"/>
      <c r="N2" s="572"/>
      <c r="O2" s="572"/>
      <c r="P2" s="572" t="s">
        <v>696</v>
      </c>
      <c r="Q2" s="572"/>
      <c r="R2" s="572"/>
      <c r="S2" s="572"/>
      <c r="T2" s="572"/>
      <c r="U2" s="572"/>
      <c r="V2" s="572"/>
      <c r="W2" s="571" t="s">
        <v>697</v>
      </c>
      <c r="X2" s="571"/>
      <c r="Y2" s="571"/>
      <c r="Z2" s="571"/>
      <c r="AA2" s="571"/>
      <c r="AB2" s="571"/>
      <c r="AC2" s="571"/>
    </row>
    <row r="3" spans="1:40" ht="14.45" customHeight="1" thickBot="1">
      <c r="A3" s="1">
        <v>1</v>
      </c>
      <c r="B3" s="108" t="s">
        <v>213</v>
      </c>
      <c r="C3" s="109"/>
      <c r="D3" s="109"/>
      <c r="E3" s="109"/>
      <c r="F3" s="109"/>
      <c r="G3" s="109"/>
      <c r="H3" s="110"/>
      <c r="I3" s="108" t="s">
        <v>188</v>
      </c>
      <c r="J3" s="109"/>
      <c r="K3" s="109"/>
      <c r="L3" s="109"/>
      <c r="M3" s="109"/>
      <c r="N3" s="109"/>
      <c r="O3" s="110"/>
      <c r="P3" s="108" t="s">
        <v>225</v>
      </c>
      <c r="Q3" s="109"/>
      <c r="R3" s="109"/>
      <c r="S3" s="109"/>
      <c r="T3" s="109"/>
      <c r="U3" s="579"/>
      <c r="V3" s="580"/>
      <c r="W3" s="111" t="s">
        <v>698</v>
      </c>
      <c r="X3" s="112"/>
      <c r="Y3" s="112"/>
      <c r="Z3" s="112"/>
      <c r="AA3" s="112"/>
      <c r="AB3" s="112"/>
      <c r="AC3" s="113"/>
      <c r="AF3" s="114" t="s">
        <v>699</v>
      </c>
      <c r="AG3" s="115" t="s">
        <v>700</v>
      </c>
      <c r="AI3" s="116"/>
      <c r="AJ3" s="116"/>
      <c r="AM3" s="116"/>
      <c r="AN3" s="116"/>
    </row>
    <row r="4" spans="1:40" ht="14.45" customHeight="1" thickBot="1">
      <c r="A4" s="1">
        <v>2</v>
      </c>
      <c r="B4" s="117"/>
      <c r="C4" s="118"/>
      <c r="D4" s="118"/>
      <c r="E4" s="118"/>
      <c r="F4" s="118"/>
      <c r="G4" s="118"/>
      <c r="H4" s="119"/>
      <c r="I4" s="117" t="s">
        <v>189</v>
      </c>
      <c r="J4" s="118"/>
      <c r="K4" s="118"/>
      <c r="L4" s="118"/>
      <c r="M4" s="120"/>
      <c r="N4" s="120"/>
      <c r="O4" s="121"/>
      <c r="P4" s="117"/>
      <c r="Q4" s="118"/>
      <c r="R4" s="118"/>
      <c r="S4" s="118"/>
      <c r="T4" s="118"/>
      <c r="U4" s="120"/>
      <c r="V4" s="121"/>
      <c r="W4" s="122"/>
      <c r="X4" s="123"/>
      <c r="Y4" s="123"/>
      <c r="Z4" s="123"/>
      <c r="AA4" s="123"/>
      <c r="AB4" s="123"/>
      <c r="AC4" s="124"/>
      <c r="AF4" s="125" t="s">
        <v>701</v>
      </c>
      <c r="AG4" s="115" t="s">
        <v>702</v>
      </c>
      <c r="AI4" s="116"/>
      <c r="AJ4" s="116"/>
      <c r="AM4" s="116"/>
      <c r="AN4" s="116"/>
    </row>
    <row r="5" spans="1:40" ht="14.45" customHeight="1" thickBot="1">
      <c r="A5" s="1">
        <v>3</v>
      </c>
      <c r="B5" s="117"/>
      <c r="C5" s="118"/>
      <c r="D5" s="118"/>
      <c r="E5" s="118"/>
      <c r="F5" s="118"/>
      <c r="G5" s="118"/>
      <c r="H5" s="119"/>
      <c r="I5" s="117"/>
      <c r="J5" s="118"/>
      <c r="K5" s="118"/>
      <c r="L5" s="118"/>
      <c r="M5" s="120"/>
      <c r="N5" s="120"/>
      <c r="O5" s="121"/>
      <c r="P5" s="126">
        <v>2</v>
      </c>
      <c r="Q5" s="127">
        <v>0</v>
      </c>
      <c r="R5" s="127">
        <v>0</v>
      </c>
      <c r="S5" s="127" t="s">
        <v>26</v>
      </c>
      <c r="T5" s="127">
        <v>3</v>
      </c>
      <c r="U5" s="127" t="s">
        <v>701</v>
      </c>
      <c r="V5" s="128" t="s">
        <v>703</v>
      </c>
      <c r="W5" s="129">
        <v>2</v>
      </c>
      <c r="X5" s="130">
        <v>0</v>
      </c>
      <c r="Y5" s="130">
        <v>0</v>
      </c>
      <c r="Z5" s="130" t="s">
        <v>26</v>
      </c>
      <c r="AA5" s="130">
        <v>3</v>
      </c>
      <c r="AB5" s="130" t="s">
        <v>704</v>
      </c>
      <c r="AC5" s="131" t="s">
        <v>705</v>
      </c>
      <c r="AF5" s="132" t="s">
        <v>706</v>
      </c>
      <c r="AG5" s="115" t="s">
        <v>707</v>
      </c>
      <c r="AI5" s="116"/>
      <c r="AJ5" s="116"/>
      <c r="AM5" s="116"/>
      <c r="AN5" s="116"/>
    </row>
    <row r="6" spans="1:40" ht="14.45" customHeight="1" thickBot="1">
      <c r="A6" s="1">
        <v>4</v>
      </c>
      <c r="B6" s="133"/>
      <c r="C6" s="134"/>
      <c r="D6" s="134"/>
      <c r="E6" s="134"/>
      <c r="F6" s="135"/>
      <c r="G6" s="135"/>
      <c r="H6" s="136"/>
      <c r="I6" s="117"/>
      <c r="J6" s="118"/>
      <c r="K6" s="118"/>
      <c r="L6" s="118"/>
      <c r="M6" s="118"/>
      <c r="N6" s="118"/>
      <c r="O6" s="119"/>
      <c r="P6" s="137" t="s">
        <v>708</v>
      </c>
      <c r="Q6" s="138"/>
      <c r="R6" s="138"/>
      <c r="S6" s="138"/>
      <c r="T6" s="138"/>
      <c r="U6" s="138"/>
      <c r="V6" s="139"/>
      <c r="W6" s="140" t="s">
        <v>709</v>
      </c>
      <c r="X6" s="141"/>
      <c r="Y6" s="141"/>
      <c r="Z6" s="141"/>
      <c r="AA6" s="141"/>
      <c r="AB6" s="141"/>
      <c r="AC6" s="142"/>
      <c r="AF6" s="143" t="s">
        <v>704</v>
      </c>
      <c r="AG6" s="115" t="s">
        <v>710</v>
      </c>
      <c r="AI6" s="116"/>
      <c r="AJ6" s="116"/>
    </row>
    <row r="7" spans="1:40" ht="14.45" customHeight="1" thickBot="1">
      <c r="A7" s="1">
        <v>5</v>
      </c>
      <c r="B7" s="126">
        <v>2</v>
      </c>
      <c r="C7" s="127">
        <v>0</v>
      </c>
      <c r="D7" s="127">
        <v>2</v>
      </c>
      <c r="E7" s="127" t="s">
        <v>26</v>
      </c>
      <c r="F7" s="127">
        <v>5</v>
      </c>
      <c r="G7" s="127" t="s">
        <v>701</v>
      </c>
      <c r="H7" s="128" t="s">
        <v>703</v>
      </c>
      <c r="I7" s="126">
        <v>2</v>
      </c>
      <c r="J7" s="127">
        <v>2</v>
      </c>
      <c r="K7" s="127">
        <v>0</v>
      </c>
      <c r="L7" s="127" t="s">
        <v>195</v>
      </c>
      <c r="M7" s="127">
        <v>5</v>
      </c>
      <c r="N7" s="127" t="s">
        <v>701</v>
      </c>
      <c r="O7" s="128" t="s">
        <v>703</v>
      </c>
      <c r="P7" s="144"/>
      <c r="Q7" s="145"/>
      <c r="R7" s="145"/>
      <c r="S7" s="145"/>
      <c r="T7" s="145"/>
      <c r="U7" s="145"/>
      <c r="V7" s="146"/>
      <c r="W7" s="147"/>
      <c r="X7" s="148"/>
      <c r="Y7" s="148"/>
      <c r="Z7" s="148"/>
      <c r="AA7" s="148"/>
      <c r="AB7" s="148"/>
      <c r="AC7" s="149"/>
      <c r="AF7" s="150" t="s">
        <v>711</v>
      </c>
      <c r="AG7" s="115" t="s">
        <v>712</v>
      </c>
    </row>
    <row r="8" spans="1:40" ht="14.45" customHeight="1" thickBot="1">
      <c r="A8" s="1">
        <v>6</v>
      </c>
      <c r="B8" s="108" t="s">
        <v>215</v>
      </c>
      <c r="C8" s="109"/>
      <c r="D8" s="109"/>
      <c r="E8" s="109"/>
      <c r="F8" s="109"/>
      <c r="G8" s="109"/>
      <c r="H8" s="110"/>
      <c r="I8" s="108" t="s">
        <v>222</v>
      </c>
      <c r="J8" s="109"/>
      <c r="K8" s="109"/>
      <c r="L8" s="109"/>
      <c r="M8" s="151"/>
      <c r="N8" s="109"/>
      <c r="O8" s="152" t="s">
        <v>713</v>
      </c>
      <c r="P8" s="153">
        <v>2</v>
      </c>
      <c r="Q8" s="154">
        <v>0</v>
      </c>
      <c r="R8" s="154">
        <v>0</v>
      </c>
      <c r="S8" s="154" t="s">
        <v>26</v>
      </c>
      <c r="T8" s="154">
        <v>3</v>
      </c>
      <c r="U8" s="154" t="s">
        <v>701</v>
      </c>
      <c r="V8" s="155"/>
      <c r="W8" s="156">
        <v>2</v>
      </c>
      <c r="X8" s="157">
        <v>0</v>
      </c>
      <c r="Y8" s="157">
        <v>0</v>
      </c>
      <c r="Z8" s="157" t="s">
        <v>26</v>
      </c>
      <c r="AA8" s="157">
        <v>3</v>
      </c>
      <c r="AB8" s="157" t="s">
        <v>711</v>
      </c>
      <c r="AC8" s="158"/>
      <c r="AF8" s="159" t="s">
        <v>714</v>
      </c>
      <c r="AG8" s="115" t="s">
        <v>715</v>
      </c>
    </row>
    <row r="9" spans="1:40" ht="14.45" customHeight="1" thickBot="1">
      <c r="A9" s="1">
        <v>7</v>
      </c>
      <c r="B9" s="117"/>
      <c r="C9" s="118"/>
      <c r="D9" s="118"/>
      <c r="E9" s="118"/>
      <c r="F9" s="118"/>
      <c r="G9" s="118"/>
      <c r="H9" s="119"/>
      <c r="I9" s="117"/>
      <c r="J9" s="118"/>
      <c r="K9" s="118"/>
      <c r="L9" s="118"/>
      <c r="M9" s="118"/>
      <c r="N9" s="118"/>
      <c r="O9" s="119"/>
      <c r="P9" s="111" t="s">
        <v>716</v>
      </c>
      <c r="Q9" s="112"/>
      <c r="R9" s="112"/>
      <c r="S9" s="112"/>
      <c r="T9" s="112"/>
      <c r="U9" s="112"/>
      <c r="V9" s="113"/>
      <c r="W9" s="140" t="s">
        <v>717</v>
      </c>
      <c r="X9" s="141"/>
      <c r="Y9" s="141"/>
      <c r="Z9" s="141"/>
      <c r="AA9" s="141"/>
      <c r="AB9" s="141"/>
      <c r="AC9" s="142"/>
      <c r="AF9" s="160" t="s">
        <v>704</v>
      </c>
      <c r="AG9" s="116" t="s">
        <v>718</v>
      </c>
    </row>
    <row r="10" spans="1:40" ht="14.45" customHeight="1" thickBot="1">
      <c r="A10" s="1">
        <v>8</v>
      </c>
      <c r="B10" s="161"/>
      <c r="C10" s="120"/>
      <c r="D10" s="120"/>
      <c r="E10" s="120"/>
      <c r="F10" s="120"/>
      <c r="G10" s="120"/>
      <c r="H10" s="121"/>
      <c r="I10" s="133"/>
      <c r="J10" s="134"/>
      <c r="K10" s="134"/>
      <c r="L10" s="134"/>
      <c r="M10" s="135"/>
      <c r="N10" s="135"/>
      <c r="O10" s="136"/>
      <c r="P10" s="122"/>
      <c r="Q10" s="123"/>
      <c r="R10" s="123"/>
      <c r="S10" s="123"/>
      <c r="T10" s="123"/>
      <c r="U10" s="123"/>
      <c r="V10" s="124"/>
      <c r="W10" s="147"/>
      <c r="X10" s="148"/>
      <c r="Y10" s="148"/>
      <c r="Z10" s="148"/>
      <c r="AA10" s="148"/>
      <c r="AB10" s="148"/>
      <c r="AC10" s="149"/>
      <c r="AF10" s="162" t="s">
        <v>719</v>
      </c>
      <c r="AG10" s="116" t="s">
        <v>720</v>
      </c>
    </row>
    <row r="11" spans="1:40" ht="14.45" customHeight="1" thickBot="1">
      <c r="A11" s="1">
        <v>9</v>
      </c>
      <c r="B11" s="161"/>
      <c r="C11" s="120"/>
      <c r="D11" s="120"/>
      <c r="E11" s="120"/>
      <c r="F11" s="120"/>
      <c r="G11" s="120"/>
      <c r="H11" s="121"/>
      <c r="I11" s="133"/>
      <c r="J11" s="134"/>
      <c r="K11" s="134"/>
      <c r="L11" s="134"/>
      <c r="M11" s="135"/>
      <c r="N11" s="135"/>
      <c r="O11" s="136"/>
      <c r="P11" s="129">
        <v>2</v>
      </c>
      <c r="Q11" s="130">
        <v>0</v>
      </c>
      <c r="R11" s="130">
        <v>0</v>
      </c>
      <c r="S11" s="130" t="s">
        <v>26</v>
      </c>
      <c r="T11" s="130">
        <v>3</v>
      </c>
      <c r="U11" s="130" t="s">
        <v>704</v>
      </c>
      <c r="V11" s="131" t="s">
        <v>705</v>
      </c>
      <c r="W11" s="156">
        <v>2</v>
      </c>
      <c r="X11" s="157">
        <v>0</v>
      </c>
      <c r="Y11" s="157">
        <v>0</v>
      </c>
      <c r="Z11" s="157" t="s">
        <v>26</v>
      </c>
      <c r="AA11" s="157">
        <v>3</v>
      </c>
      <c r="AB11" s="157" t="s">
        <v>711</v>
      </c>
      <c r="AC11" s="158"/>
      <c r="AF11" s="163"/>
      <c r="AG11" s="116" t="s">
        <v>721</v>
      </c>
    </row>
    <row r="12" spans="1:40" ht="14.45" customHeight="1" thickBot="1">
      <c r="A12" s="1">
        <v>10</v>
      </c>
      <c r="B12" s="117"/>
      <c r="C12" s="118"/>
      <c r="D12" s="118"/>
      <c r="E12" s="118"/>
      <c r="F12" s="118"/>
      <c r="G12" s="118"/>
      <c r="H12" s="119"/>
      <c r="I12" s="126">
        <v>2</v>
      </c>
      <c r="J12" s="127">
        <v>0</v>
      </c>
      <c r="K12" s="127">
        <v>2</v>
      </c>
      <c r="L12" s="127" t="s">
        <v>195</v>
      </c>
      <c r="M12" s="127">
        <v>5</v>
      </c>
      <c r="N12" s="127" t="s">
        <v>701</v>
      </c>
      <c r="O12" s="128" t="s">
        <v>703</v>
      </c>
      <c r="P12" s="164" t="s">
        <v>722</v>
      </c>
      <c r="Q12" s="165"/>
      <c r="R12" s="165"/>
      <c r="S12" s="165"/>
      <c r="T12" s="165"/>
      <c r="U12" s="165"/>
      <c r="V12" s="166"/>
      <c r="W12" s="164" t="s">
        <v>723</v>
      </c>
      <c r="X12" s="165"/>
      <c r="Y12" s="165"/>
      <c r="Z12" s="165"/>
      <c r="AA12" s="165"/>
      <c r="AB12" s="165"/>
      <c r="AC12" s="166"/>
    </row>
    <row r="13" spans="1:40" ht="14.45" customHeight="1" thickBot="1">
      <c r="A13" s="1">
        <v>11</v>
      </c>
      <c r="B13" s="126">
        <v>3</v>
      </c>
      <c r="C13" s="127">
        <v>1</v>
      </c>
      <c r="D13" s="127">
        <v>0</v>
      </c>
      <c r="E13" s="127" t="s">
        <v>26</v>
      </c>
      <c r="F13" s="127">
        <v>6</v>
      </c>
      <c r="G13" s="127" t="s">
        <v>701</v>
      </c>
      <c r="H13" s="128" t="s">
        <v>703</v>
      </c>
      <c r="I13" s="108" t="s">
        <v>223</v>
      </c>
      <c r="J13" s="109"/>
      <c r="K13" s="109"/>
      <c r="L13" s="109"/>
      <c r="M13" s="109"/>
      <c r="N13" s="109"/>
      <c r="O13" s="152" t="s">
        <v>724</v>
      </c>
      <c r="P13" s="167"/>
      <c r="Q13" s="168"/>
      <c r="R13" s="168"/>
      <c r="S13" s="168"/>
      <c r="T13" s="168"/>
      <c r="U13" s="168"/>
      <c r="V13" s="169"/>
      <c r="W13" s="167"/>
      <c r="X13" s="168"/>
      <c r="Y13" s="168"/>
      <c r="Z13" s="168"/>
      <c r="AA13" s="168"/>
      <c r="AB13" s="168"/>
      <c r="AC13" s="169"/>
    </row>
    <row r="14" spans="1:40" ht="14.45" customHeight="1">
      <c r="A14" s="1">
        <v>12</v>
      </c>
      <c r="B14" s="170" t="s">
        <v>216</v>
      </c>
      <c r="C14" s="171"/>
      <c r="D14" s="171"/>
      <c r="E14" s="171"/>
      <c r="F14" s="171"/>
      <c r="G14" s="171"/>
      <c r="H14" s="172"/>
      <c r="I14" s="117"/>
      <c r="J14" s="118"/>
      <c r="K14" s="118"/>
      <c r="L14" s="118"/>
      <c r="M14" s="118"/>
      <c r="N14" s="118"/>
      <c r="O14" s="119"/>
      <c r="P14" s="167"/>
      <c r="Q14" s="168"/>
      <c r="R14" s="168"/>
      <c r="S14" s="168"/>
      <c r="T14" s="168"/>
      <c r="U14" s="168"/>
      <c r="V14" s="169"/>
      <c r="W14" s="167"/>
      <c r="X14" s="168"/>
      <c r="Y14" s="168"/>
      <c r="Z14" s="168"/>
      <c r="AA14" s="168"/>
      <c r="AB14" s="168"/>
      <c r="AC14" s="169"/>
    </row>
    <row r="15" spans="1:40" ht="14.45" customHeight="1">
      <c r="A15" s="1">
        <v>13</v>
      </c>
      <c r="B15" s="173"/>
      <c r="C15" s="174"/>
      <c r="D15" s="174"/>
      <c r="E15" s="174"/>
      <c r="F15" s="174"/>
      <c r="G15" s="174"/>
      <c r="H15" s="175"/>
      <c r="I15" s="133"/>
      <c r="J15" s="134"/>
      <c r="K15" s="134"/>
      <c r="L15" s="134"/>
      <c r="M15" s="135"/>
      <c r="N15" s="135"/>
      <c r="O15" s="136"/>
      <c r="P15" s="167"/>
      <c r="Q15" s="168"/>
      <c r="R15" s="168"/>
      <c r="S15" s="168"/>
      <c r="T15" s="168"/>
      <c r="U15" s="168"/>
      <c r="V15" s="169"/>
      <c r="W15" s="167"/>
      <c r="X15" s="168"/>
      <c r="Y15" s="168"/>
      <c r="Z15" s="168"/>
      <c r="AA15" s="168"/>
      <c r="AB15" s="168"/>
      <c r="AC15" s="169"/>
    </row>
    <row r="16" spans="1:40" ht="14.45" customHeight="1" thickBot="1">
      <c r="A16" s="1">
        <v>14</v>
      </c>
      <c r="B16" s="173"/>
      <c r="C16" s="174"/>
      <c r="D16" s="174"/>
      <c r="E16" s="118"/>
      <c r="F16" s="174"/>
      <c r="G16" s="174"/>
      <c r="H16" s="175"/>
      <c r="I16" s="126">
        <v>2</v>
      </c>
      <c r="J16" s="127">
        <v>1</v>
      </c>
      <c r="K16" s="127">
        <v>0</v>
      </c>
      <c r="L16" s="127" t="s">
        <v>26</v>
      </c>
      <c r="M16" s="127">
        <v>4</v>
      </c>
      <c r="N16" s="127" t="s">
        <v>701</v>
      </c>
      <c r="O16" s="128" t="s">
        <v>703</v>
      </c>
      <c r="P16" s="176"/>
      <c r="Q16" s="177"/>
      <c r="R16" s="177"/>
      <c r="S16" s="178" t="s">
        <v>195</v>
      </c>
      <c r="T16" s="177"/>
      <c r="U16" s="177"/>
      <c r="V16" s="179"/>
      <c r="W16" s="176"/>
      <c r="X16" s="177"/>
      <c r="Y16" s="177"/>
      <c r="Z16" s="178" t="s">
        <v>26</v>
      </c>
      <c r="AA16" s="177"/>
      <c r="AB16" s="177"/>
      <c r="AC16" s="179"/>
    </row>
    <row r="17" spans="1:29" ht="14.45" customHeight="1" thickBot="1">
      <c r="A17" s="1">
        <v>15</v>
      </c>
      <c r="B17" s="173"/>
      <c r="C17" s="174"/>
      <c r="D17" s="174"/>
      <c r="E17" s="174"/>
      <c r="F17" s="174"/>
      <c r="G17" s="174"/>
      <c r="H17" s="175"/>
      <c r="I17" s="108" t="s">
        <v>224</v>
      </c>
      <c r="J17" s="109"/>
      <c r="K17" s="109"/>
      <c r="L17" s="109"/>
      <c r="M17" s="109"/>
      <c r="N17" s="109"/>
      <c r="O17" s="110"/>
      <c r="P17" s="180">
        <v>2</v>
      </c>
      <c r="Q17" s="181">
        <v>1</v>
      </c>
      <c r="R17" s="181">
        <v>1</v>
      </c>
      <c r="S17" s="181" t="s">
        <v>26</v>
      </c>
      <c r="T17" s="181">
        <v>6</v>
      </c>
      <c r="U17" s="181" t="s">
        <v>714</v>
      </c>
      <c r="V17" s="182"/>
      <c r="W17" s="180">
        <v>2</v>
      </c>
      <c r="X17" s="181">
        <v>1</v>
      </c>
      <c r="Y17" s="181">
        <v>1</v>
      </c>
      <c r="Z17" s="181" t="s">
        <v>26</v>
      </c>
      <c r="AA17" s="181">
        <v>6</v>
      </c>
      <c r="AB17" s="181" t="s">
        <v>714</v>
      </c>
      <c r="AC17" s="182"/>
    </row>
    <row r="18" spans="1:29" ht="14.45" customHeight="1" thickBot="1">
      <c r="A18" s="1">
        <v>16</v>
      </c>
      <c r="B18" s="183">
        <v>2</v>
      </c>
      <c r="C18" s="184">
        <v>0</v>
      </c>
      <c r="D18" s="184">
        <v>2</v>
      </c>
      <c r="E18" s="184" t="s">
        <v>195</v>
      </c>
      <c r="F18" s="184">
        <v>5</v>
      </c>
      <c r="G18" s="184" t="s">
        <v>701</v>
      </c>
      <c r="H18" s="128" t="s">
        <v>703</v>
      </c>
      <c r="I18" s="117"/>
      <c r="J18" s="118"/>
      <c r="K18" s="118"/>
      <c r="L18" s="118"/>
      <c r="M18" s="118"/>
      <c r="N18" s="118"/>
      <c r="O18" s="119"/>
      <c r="P18" s="185" t="s">
        <v>725</v>
      </c>
      <c r="Q18" s="186"/>
      <c r="R18" s="186"/>
      <c r="S18" s="186"/>
      <c r="T18" s="186"/>
      <c r="U18" s="186"/>
      <c r="V18" s="187"/>
      <c r="W18" s="185" t="s">
        <v>726</v>
      </c>
      <c r="X18" s="186"/>
      <c r="Y18" s="186"/>
      <c r="Z18" s="186"/>
      <c r="AA18" s="186"/>
      <c r="AB18" s="186"/>
      <c r="AC18" s="187"/>
    </row>
    <row r="19" spans="1:29" ht="14.45" customHeight="1">
      <c r="A19" s="1">
        <v>17</v>
      </c>
      <c r="B19" s="108" t="s">
        <v>217</v>
      </c>
      <c r="C19" s="109"/>
      <c r="D19" s="109"/>
      <c r="E19" s="109"/>
      <c r="F19" s="109"/>
      <c r="G19" s="109"/>
      <c r="H19" s="152" t="s">
        <v>727</v>
      </c>
      <c r="I19" s="117"/>
      <c r="J19" s="118"/>
      <c r="K19" s="118"/>
      <c r="L19" s="118"/>
      <c r="M19" s="118"/>
      <c r="N19" s="118"/>
      <c r="O19" s="119"/>
      <c r="P19" s="188"/>
      <c r="Q19" s="189"/>
      <c r="R19" s="189"/>
      <c r="S19" s="189"/>
      <c r="T19" s="190"/>
      <c r="U19" s="190"/>
      <c r="V19" s="191"/>
      <c r="W19" s="188"/>
      <c r="X19" s="189"/>
      <c r="Y19" s="189"/>
      <c r="Z19" s="189"/>
      <c r="AA19" s="189"/>
      <c r="AB19" s="189"/>
      <c r="AC19" s="192"/>
    </row>
    <row r="20" spans="1:29" ht="14.45" customHeight="1" thickBot="1">
      <c r="A20" s="1">
        <v>18</v>
      </c>
      <c r="B20" s="117"/>
      <c r="C20" s="118"/>
      <c r="D20" s="118"/>
      <c r="E20" s="118"/>
      <c r="F20" s="118"/>
      <c r="G20" s="118"/>
      <c r="H20" s="119"/>
      <c r="I20" s="126">
        <v>2</v>
      </c>
      <c r="J20" s="127">
        <v>1</v>
      </c>
      <c r="K20" s="127">
        <v>0</v>
      </c>
      <c r="L20" s="127" t="s">
        <v>26</v>
      </c>
      <c r="M20" s="127">
        <v>4</v>
      </c>
      <c r="N20" s="127" t="s">
        <v>701</v>
      </c>
      <c r="O20" s="128" t="s">
        <v>703</v>
      </c>
      <c r="P20" s="193"/>
      <c r="Q20" s="190"/>
      <c r="R20" s="190"/>
      <c r="S20" s="190"/>
      <c r="T20" s="190"/>
      <c r="U20" s="190"/>
      <c r="V20" s="191"/>
      <c r="W20" s="193"/>
      <c r="X20" s="190"/>
      <c r="Y20" s="190"/>
      <c r="Z20" s="190"/>
      <c r="AA20" s="190"/>
      <c r="AB20" s="190"/>
      <c r="AC20" s="191"/>
    </row>
    <row r="21" spans="1:29" ht="14.45" customHeight="1">
      <c r="A21" s="1">
        <v>19</v>
      </c>
      <c r="B21" s="133"/>
      <c r="C21" s="134"/>
      <c r="D21" s="134"/>
      <c r="E21" s="134"/>
      <c r="F21" s="135"/>
      <c r="G21" s="135"/>
      <c r="H21" s="136"/>
      <c r="I21" s="194" t="s">
        <v>728</v>
      </c>
      <c r="J21" s="195"/>
      <c r="K21" s="195"/>
      <c r="L21" s="195"/>
      <c r="M21" s="195"/>
      <c r="N21" s="195"/>
      <c r="O21" s="196"/>
      <c r="P21" s="193"/>
      <c r="Q21" s="190"/>
      <c r="R21" s="190"/>
      <c r="S21" s="190"/>
      <c r="T21" s="190"/>
      <c r="U21" s="190"/>
      <c r="V21" s="191"/>
      <c r="W21" s="193"/>
      <c r="X21" s="190"/>
      <c r="Y21" s="190"/>
      <c r="Z21" s="190"/>
      <c r="AA21" s="190"/>
      <c r="AB21" s="190"/>
      <c r="AC21" s="191"/>
    </row>
    <row r="22" spans="1:29" ht="14.45" customHeight="1" thickBot="1">
      <c r="A22" s="1">
        <v>20</v>
      </c>
      <c r="B22" s="126">
        <v>2</v>
      </c>
      <c r="C22" s="127">
        <v>1</v>
      </c>
      <c r="D22" s="127">
        <v>0</v>
      </c>
      <c r="E22" s="127" t="s">
        <v>195</v>
      </c>
      <c r="F22" s="127">
        <v>4</v>
      </c>
      <c r="G22" s="127" t="s">
        <v>701</v>
      </c>
      <c r="H22" s="128" t="s">
        <v>703</v>
      </c>
      <c r="I22" s="197"/>
      <c r="J22" s="198"/>
      <c r="K22" s="198"/>
      <c r="L22" s="198"/>
      <c r="M22" s="198"/>
      <c r="N22" s="198"/>
      <c r="O22" s="199"/>
      <c r="P22" s="193"/>
      <c r="Q22" s="190"/>
      <c r="R22" s="200"/>
      <c r="S22" s="190"/>
      <c r="T22" s="190"/>
      <c r="U22" s="190"/>
      <c r="V22" s="191"/>
      <c r="W22" s="193"/>
      <c r="X22" s="190"/>
      <c r="Y22" s="190"/>
      <c r="Z22" s="190"/>
      <c r="AA22" s="190"/>
      <c r="AB22" s="190"/>
      <c r="AC22" s="191"/>
    </row>
    <row r="23" spans="1:29" ht="14.45" customHeight="1">
      <c r="A23" s="1">
        <v>21</v>
      </c>
      <c r="B23" s="108" t="s">
        <v>218</v>
      </c>
      <c r="C23" s="109"/>
      <c r="D23" s="109"/>
      <c r="E23" s="109"/>
      <c r="F23" s="109"/>
      <c r="G23" s="109"/>
      <c r="H23" s="110"/>
      <c r="I23" s="201"/>
      <c r="J23" s="198"/>
      <c r="K23" s="198"/>
      <c r="L23" s="198"/>
      <c r="M23" s="198"/>
      <c r="N23" s="198"/>
      <c r="O23" s="199"/>
      <c r="P23" s="193"/>
      <c r="Q23" s="190"/>
      <c r="R23" s="190"/>
      <c r="S23" s="190"/>
      <c r="T23" s="190"/>
      <c r="U23" s="190"/>
      <c r="V23" s="191"/>
      <c r="W23" s="193"/>
      <c r="X23" s="190"/>
      <c r="Y23" s="190"/>
      <c r="Z23" s="190"/>
      <c r="AA23" s="190"/>
      <c r="AB23" s="190"/>
      <c r="AC23" s="191"/>
    </row>
    <row r="24" spans="1:29" ht="14.45" customHeight="1">
      <c r="A24" s="1">
        <v>22</v>
      </c>
      <c r="B24" s="117"/>
      <c r="C24" s="118"/>
      <c r="D24" s="118"/>
      <c r="E24" s="118"/>
      <c r="F24" s="118"/>
      <c r="G24" s="118"/>
      <c r="H24" s="119"/>
      <c r="I24" s="201"/>
      <c r="J24" s="198"/>
      <c r="K24" s="198"/>
      <c r="L24" s="198"/>
      <c r="M24" s="198"/>
      <c r="N24" s="198"/>
      <c r="O24" s="199"/>
      <c r="P24" s="193"/>
      <c r="Q24" s="190"/>
      <c r="R24" s="190"/>
      <c r="S24" s="190"/>
      <c r="T24" s="190"/>
      <c r="U24" s="190"/>
      <c r="V24" s="191"/>
      <c r="W24" s="193"/>
      <c r="X24" s="190"/>
      <c r="Y24" s="190"/>
      <c r="Z24" s="190"/>
      <c r="AA24" s="190"/>
      <c r="AB24" s="190"/>
      <c r="AC24" s="191"/>
    </row>
    <row r="25" spans="1:29" ht="14.45" customHeight="1">
      <c r="A25" s="1">
        <v>23</v>
      </c>
      <c r="B25" s="117"/>
      <c r="C25" s="118"/>
      <c r="D25" s="118"/>
      <c r="E25" s="118"/>
      <c r="F25" s="118"/>
      <c r="G25" s="118"/>
      <c r="H25" s="119"/>
      <c r="I25" s="197"/>
      <c r="J25" s="198"/>
      <c r="K25" s="198"/>
      <c r="L25" s="198"/>
      <c r="M25" s="198"/>
      <c r="N25" s="198"/>
      <c r="O25" s="199"/>
      <c r="P25" s="193"/>
      <c r="Q25" s="190"/>
      <c r="R25" s="190"/>
      <c r="S25" s="190"/>
      <c r="T25" s="190"/>
      <c r="U25" s="190"/>
      <c r="V25" s="191"/>
      <c r="W25" s="193"/>
      <c r="X25" s="190"/>
      <c r="Y25" s="190"/>
      <c r="Z25" s="190"/>
      <c r="AA25" s="190"/>
      <c r="AB25" s="190"/>
      <c r="AC25" s="191"/>
    </row>
    <row r="26" spans="1:29" ht="14.45" customHeight="1">
      <c r="A26" s="1">
        <v>24</v>
      </c>
      <c r="B26" s="117"/>
      <c r="C26" s="118"/>
      <c r="D26" s="118"/>
      <c r="E26" s="118"/>
      <c r="F26" s="118"/>
      <c r="G26" s="118"/>
      <c r="H26" s="119"/>
      <c r="I26" s="197"/>
      <c r="J26" s="198"/>
      <c r="K26" s="198"/>
      <c r="L26" s="198"/>
      <c r="M26" s="198"/>
      <c r="N26" s="198"/>
      <c r="O26" s="199"/>
      <c r="P26" s="193"/>
      <c r="Q26" s="190"/>
      <c r="R26" s="190"/>
      <c r="S26" s="190"/>
      <c r="T26" s="190"/>
      <c r="U26" s="190"/>
      <c r="V26" s="191"/>
      <c r="W26" s="193"/>
      <c r="X26" s="190"/>
      <c r="Y26" s="190"/>
      <c r="Z26" s="190"/>
      <c r="AA26" s="190"/>
      <c r="AB26" s="190"/>
      <c r="AC26" s="191"/>
    </row>
    <row r="27" spans="1:29" ht="14.45" customHeight="1">
      <c r="A27" s="1">
        <v>25</v>
      </c>
      <c r="B27" s="133"/>
      <c r="C27" s="134"/>
      <c r="D27" s="134"/>
      <c r="E27" s="134"/>
      <c r="F27" s="135"/>
      <c r="G27" s="135"/>
      <c r="H27" s="136"/>
      <c r="I27" s="197"/>
      <c r="J27" s="198"/>
      <c r="K27" s="198"/>
      <c r="L27" s="198"/>
      <c r="M27" s="198"/>
      <c r="N27" s="198"/>
      <c r="O27" s="199"/>
      <c r="P27" s="193"/>
      <c r="Q27" s="190"/>
      <c r="R27" s="190"/>
      <c r="S27" s="190"/>
      <c r="T27" s="190"/>
      <c r="U27" s="190"/>
      <c r="V27" s="191"/>
      <c r="W27" s="193"/>
      <c r="X27" s="190"/>
      <c r="Y27" s="190"/>
      <c r="Z27" s="190"/>
      <c r="AA27" s="190"/>
      <c r="AB27" s="190"/>
      <c r="AC27" s="191"/>
    </row>
    <row r="28" spans="1:29" ht="14.45" customHeight="1" thickBot="1">
      <c r="A28" s="1">
        <v>26</v>
      </c>
      <c r="B28" s="126">
        <v>3</v>
      </c>
      <c r="C28" s="127">
        <v>2</v>
      </c>
      <c r="D28" s="127">
        <v>0</v>
      </c>
      <c r="E28" s="127" t="s">
        <v>26</v>
      </c>
      <c r="F28" s="127">
        <v>6</v>
      </c>
      <c r="G28" s="127" t="s">
        <v>701</v>
      </c>
      <c r="H28" s="128" t="s">
        <v>729</v>
      </c>
      <c r="I28" s="197"/>
      <c r="J28" s="198"/>
      <c r="K28" s="198"/>
      <c r="L28" s="198"/>
      <c r="M28" s="198"/>
      <c r="N28" s="198"/>
      <c r="O28" s="199"/>
      <c r="P28" s="202"/>
      <c r="Q28" s="203"/>
      <c r="R28" s="203"/>
      <c r="S28" s="203"/>
      <c r="T28" s="203"/>
      <c r="U28" s="203"/>
      <c r="V28" s="204"/>
      <c r="W28" s="193"/>
      <c r="X28" s="190"/>
      <c r="Y28" s="190"/>
      <c r="Z28" s="190"/>
      <c r="AA28" s="190"/>
      <c r="AB28" s="190"/>
      <c r="AC28" s="191"/>
    </row>
    <row r="29" spans="1:29" ht="14.45" customHeight="1">
      <c r="A29" s="1">
        <v>27</v>
      </c>
      <c r="B29" s="111" t="s">
        <v>730</v>
      </c>
      <c r="C29" s="205"/>
      <c r="D29" s="205"/>
      <c r="E29" s="205"/>
      <c r="F29" s="205"/>
      <c r="G29" s="205"/>
      <c r="H29" s="206"/>
      <c r="I29" s="201"/>
      <c r="J29" s="198"/>
      <c r="K29" s="198"/>
      <c r="L29" s="198" t="s">
        <v>195</v>
      </c>
      <c r="M29" s="198"/>
      <c r="N29" s="198"/>
      <c r="O29" s="199"/>
      <c r="P29" s="202"/>
      <c r="Q29" s="203"/>
      <c r="R29" s="203"/>
      <c r="S29" s="203"/>
      <c r="T29" s="203"/>
      <c r="U29" s="203"/>
      <c r="V29" s="204"/>
      <c r="W29" s="193"/>
      <c r="X29" s="190"/>
      <c r="Y29" s="190"/>
      <c r="Z29" s="190"/>
      <c r="AA29" s="190"/>
      <c r="AB29" s="190"/>
      <c r="AC29" s="191"/>
    </row>
    <row r="30" spans="1:29" ht="14.45" customHeight="1">
      <c r="A30" s="1">
        <v>28</v>
      </c>
      <c r="B30" s="207"/>
      <c r="C30" s="208"/>
      <c r="D30" s="208"/>
      <c r="E30" s="208"/>
      <c r="F30" s="208"/>
      <c r="G30" s="208"/>
      <c r="H30" s="209"/>
      <c r="I30" s="197"/>
      <c r="J30" s="198"/>
      <c r="K30" s="198"/>
      <c r="L30" s="198" t="s">
        <v>195</v>
      </c>
      <c r="M30" s="198"/>
      <c r="N30" s="198"/>
      <c r="O30" s="199"/>
      <c r="P30" s="193"/>
      <c r="Q30" s="190"/>
      <c r="R30" s="190"/>
      <c r="S30" s="190"/>
      <c r="T30" s="190"/>
      <c r="U30" s="190"/>
      <c r="V30" s="191"/>
      <c r="W30" s="193"/>
      <c r="X30" s="190"/>
      <c r="Y30" s="190"/>
      <c r="Z30" s="190"/>
      <c r="AA30" s="190"/>
      <c r="AB30" s="190"/>
      <c r="AC30" s="191"/>
    </row>
    <row r="31" spans="1:29" ht="14.45" customHeight="1">
      <c r="A31" s="1">
        <v>29</v>
      </c>
      <c r="B31" s="207"/>
      <c r="C31" s="208"/>
      <c r="D31" s="208"/>
      <c r="E31" s="208"/>
      <c r="F31" s="208"/>
      <c r="G31" s="208"/>
      <c r="H31" s="209"/>
      <c r="I31" s="197"/>
      <c r="J31" s="198"/>
      <c r="K31" s="198"/>
      <c r="L31" s="198" t="s">
        <v>26</v>
      </c>
      <c r="M31" s="198"/>
      <c r="N31" s="198"/>
      <c r="O31" s="199"/>
      <c r="P31" s="202"/>
      <c r="Q31" s="203"/>
      <c r="R31" s="203"/>
      <c r="S31" s="203"/>
      <c r="T31" s="203"/>
      <c r="U31" s="203"/>
      <c r="V31" s="204"/>
      <c r="W31" s="202"/>
      <c r="X31" s="203"/>
      <c r="Y31" s="203"/>
      <c r="Z31" s="203"/>
      <c r="AA31" s="203"/>
      <c r="AB31" s="203"/>
      <c r="AC31" s="204"/>
    </row>
    <row r="32" spans="1:29" ht="14.45" customHeight="1" thickBot="1">
      <c r="A32" s="1">
        <v>30</v>
      </c>
      <c r="B32" s="129">
        <v>3</v>
      </c>
      <c r="C32" s="130">
        <v>0</v>
      </c>
      <c r="D32" s="130">
        <v>0</v>
      </c>
      <c r="E32" s="130" t="s">
        <v>26</v>
      </c>
      <c r="F32" s="130">
        <v>4</v>
      </c>
      <c r="G32" s="130" t="s">
        <v>704</v>
      </c>
      <c r="H32" s="131" t="s">
        <v>731</v>
      </c>
      <c r="I32" s="180">
        <v>4</v>
      </c>
      <c r="J32" s="210">
        <v>3</v>
      </c>
      <c r="K32" s="210">
        <v>1</v>
      </c>
      <c r="L32" s="210" t="s">
        <v>26</v>
      </c>
      <c r="M32" s="210">
        <v>12</v>
      </c>
      <c r="N32" s="210" t="s">
        <v>714</v>
      </c>
      <c r="O32" s="211"/>
      <c r="P32" s="212">
        <v>0</v>
      </c>
      <c r="Q32" s="213">
        <v>8</v>
      </c>
      <c r="R32" s="213">
        <v>0</v>
      </c>
      <c r="S32" s="213" t="s">
        <v>26</v>
      </c>
      <c r="T32" s="213">
        <v>15</v>
      </c>
      <c r="U32" s="213" t="s">
        <v>732</v>
      </c>
      <c r="V32" s="214"/>
      <c r="W32" s="212">
        <v>0</v>
      </c>
      <c r="X32" s="213">
        <v>8</v>
      </c>
      <c r="Y32" s="213">
        <v>0</v>
      </c>
      <c r="Z32" s="213" t="s">
        <v>26</v>
      </c>
      <c r="AA32" s="213">
        <v>15</v>
      </c>
      <c r="AB32" s="213" t="s">
        <v>732</v>
      </c>
      <c r="AC32" s="214"/>
    </row>
    <row r="33" spans="1:36" ht="14.45" customHeight="1">
      <c r="A33" s="1">
        <v>31</v>
      </c>
      <c r="B33" s="2"/>
      <c r="C33" s="2"/>
      <c r="D33" s="2"/>
      <c r="E33" s="2"/>
      <c r="F33" s="2"/>
      <c r="G33" s="2"/>
      <c r="H33" s="2"/>
      <c r="P33" s="215" t="s">
        <v>733</v>
      </c>
      <c r="Q33" s="216"/>
      <c r="R33" s="216"/>
      <c r="S33" s="216"/>
      <c r="T33" s="216"/>
      <c r="U33" s="216"/>
      <c r="V33" s="217"/>
      <c r="W33" s="2"/>
      <c r="X33" s="2"/>
      <c r="Y33" s="2"/>
      <c r="Z33" s="2"/>
      <c r="AA33" s="2"/>
      <c r="AB33" s="2"/>
      <c r="AC33" s="2"/>
    </row>
    <row r="34" spans="1:36" ht="14.45" customHeight="1" thickBot="1">
      <c r="A34" s="1">
        <v>32</v>
      </c>
      <c r="B34" s="2"/>
      <c r="C34" s="2"/>
      <c r="D34" s="2"/>
      <c r="E34" s="2"/>
      <c r="F34" s="2"/>
      <c r="G34" s="2"/>
      <c r="H34" s="2"/>
      <c r="I34" s="2"/>
      <c r="J34" s="2"/>
      <c r="K34" s="2"/>
      <c r="L34" s="2"/>
      <c r="M34" s="2"/>
      <c r="N34" s="2"/>
      <c r="O34" s="2"/>
      <c r="P34" s="218" t="s">
        <v>734</v>
      </c>
      <c r="Q34" s="219">
        <v>0</v>
      </c>
      <c r="R34" s="219">
        <v>0</v>
      </c>
      <c r="S34" s="219" t="s">
        <v>735</v>
      </c>
      <c r="T34" s="219">
        <v>0</v>
      </c>
      <c r="U34" s="219" t="s">
        <v>719</v>
      </c>
      <c r="V34" s="220"/>
      <c r="W34" s="2"/>
      <c r="X34" s="2"/>
      <c r="Y34" s="2"/>
      <c r="Z34" s="2"/>
      <c r="AA34" s="2"/>
      <c r="AB34" s="2"/>
      <c r="AC34" s="2"/>
    </row>
    <row r="35" spans="1:36">
      <c r="B35" s="221"/>
      <c r="D35" s="221"/>
    </row>
    <row r="36" spans="1:36">
      <c r="B36" t="s">
        <v>736</v>
      </c>
      <c r="D36" s="221"/>
    </row>
    <row r="37" spans="1:36">
      <c r="D37" s="221"/>
    </row>
    <row r="39" spans="1:36">
      <c r="B39" s="222"/>
      <c r="C39" s="222"/>
      <c r="D39" s="222"/>
      <c r="E39" s="222"/>
      <c r="F39" s="222"/>
      <c r="G39" s="222"/>
      <c r="H39" s="222"/>
      <c r="W39" s="2"/>
      <c r="X39" s="2"/>
      <c r="Y39" s="2"/>
      <c r="Z39" s="2"/>
      <c r="AA39" s="2"/>
      <c r="AB39" s="2"/>
      <c r="AC39" s="2"/>
    </row>
    <row r="40" spans="1:36">
      <c r="B40" s="223" t="s">
        <v>737</v>
      </c>
      <c r="C40" s="223" t="s">
        <v>738</v>
      </c>
      <c r="D40" s="223" t="s">
        <v>33</v>
      </c>
      <c r="E40" s="223"/>
      <c r="F40" s="223" t="s">
        <v>739</v>
      </c>
      <c r="G40" s="223"/>
      <c r="H40" s="84"/>
      <c r="I40" s="223" t="s">
        <v>737</v>
      </c>
      <c r="J40" s="223" t="s">
        <v>738</v>
      </c>
      <c r="K40" s="223" t="s">
        <v>33</v>
      </c>
      <c r="L40" s="223"/>
      <c r="M40" s="223" t="s">
        <v>739</v>
      </c>
      <c r="N40" s="223"/>
      <c r="O40" s="84"/>
      <c r="P40" s="223" t="s">
        <v>737</v>
      </c>
      <c r="Q40" s="223" t="s">
        <v>738</v>
      </c>
      <c r="R40" s="223" t="s">
        <v>33</v>
      </c>
      <c r="S40" s="223"/>
      <c r="T40" s="223" t="s">
        <v>739</v>
      </c>
      <c r="U40" s="223"/>
      <c r="V40"/>
      <c r="W40" s="223" t="s">
        <v>737</v>
      </c>
      <c r="X40" s="223" t="s">
        <v>738</v>
      </c>
      <c r="Y40" s="223" t="s">
        <v>33</v>
      </c>
      <c r="Z40" s="223"/>
      <c r="AA40" s="223" t="s">
        <v>739</v>
      </c>
      <c r="AB40" s="223"/>
      <c r="AC40" s="2"/>
      <c r="AF40" s="224" t="s">
        <v>739</v>
      </c>
      <c r="AG40" s="224">
        <f>F41+M41+T41+AA41</f>
        <v>120</v>
      </c>
    </row>
    <row r="41" spans="1:36">
      <c r="B41" s="223">
        <f>SUM(B3:B33)</f>
        <v>15</v>
      </c>
      <c r="C41" s="223">
        <f>SUM(C3:C33)</f>
        <v>4</v>
      </c>
      <c r="D41" s="223">
        <f>SUM(D3:D33)</f>
        <v>4</v>
      </c>
      <c r="E41" s="223"/>
      <c r="F41" s="223">
        <f>SUM(F3:F33)</f>
        <v>30</v>
      </c>
      <c r="G41" s="223"/>
      <c r="H41" s="222"/>
      <c r="I41" s="223">
        <f>SUM(I3:I33)</f>
        <v>12</v>
      </c>
      <c r="J41" s="223">
        <f>SUM(J3:J33)</f>
        <v>7</v>
      </c>
      <c r="K41" s="223">
        <f>SUM(K3:K33)</f>
        <v>3</v>
      </c>
      <c r="L41" s="223"/>
      <c r="M41" s="223">
        <f>SUM(M3:M33)</f>
        <v>30</v>
      </c>
      <c r="N41" s="223"/>
      <c r="O41" s="222"/>
      <c r="P41" s="223">
        <f>SUM(P3:P33)</f>
        <v>8</v>
      </c>
      <c r="Q41" s="223">
        <f>SUM(Q3:Q33)</f>
        <v>9</v>
      </c>
      <c r="R41" s="223">
        <f>SUM(R3:R33)</f>
        <v>1</v>
      </c>
      <c r="S41" s="223"/>
      <c r="T41" s="223">
        <f>SUM(T3:T33)</f>
        <v>30</v>
      </c>
      <c r="U41" s="223"/>
      <c r="V41" s="222"/>
      <c r="W41" s="223">
        <f>SUM(W3:W33)</f>
        <v>8</v>
      </c>
      <c r="X41" s="223">
        <f>SUM(X3:X33)</f>
        <v>9</v>
      </c>
      <c r="Y41" s="223">
        <f>SUM(Y3:Y33)</f>
        <v>1</v>
      </c>
      <c r="Z41" s="223"/>
      <c r="AA41" s="223">
        <f>SUM(AA3:AA33)</f>
        <v>30</v>
      </c>
      <c r="AB41" s="223"/>
      <c r="AF41" s="224" t="s">
        <v>195</v>
      </c>
      <c r="AG41" s="224">
        <f>E42+L42+S42+Z42</f>
        <v>7</v>
      </c>
    </row>
    <row r="42" spans="1:36">
      <c r="B42" s="223" t="s">
        <v>740</v>
      </c>
      <c r="C42" s="225">
        <f>SUM(B41:D41)</f>
        <v>23</v>
      </c>
      <c r="D42" s="223" t="s">
        <v>195</v>
      </c>
      <c r="E42" s="223">
        <f>COUNTIF(E3:E33,"v")</f>
        <v>2</v>
      </c>
      <c r="F42" s="223" t="s">
        <v>26</v>
      </c>
      <c r="G42" s="223">
        <f>COUNTIF(E3:E33,"f")</f>
        <v>4</v>
      </c>
      <c r="H42" s="84"/>
      <c r="I42" s="223" t="s">
        <v>740</v>
      </c>
      <c r="J42" s="225">
        <f>SUM(I41:K41)</f>
        <v>22</v>
      </c>
      <c r="K42" s="223" t="s">
        <v>195</v>
      </c>
      <c r="L42" s="223">
        <f>COUNTIF(L3:L33,"v")</f>
        <v>4</v>
      </c>
      <c r="M42" s="223" t="s">
        <v>26</v>
      </c>
      <c r="N42" s="223">
        <f>COUNTIF(L3:L33,"f")</f>
        <v>4</v>
      </c>
      <c r="O42" s="84"/>
      <c r="P42" s="223" t="s">
        <v>740</v>
      </c>
      <c r="Q42" s="225">
        <f>SUM(P41:R41)</f>
        <v>18</v>
      </c>
      <c r="R42" s="223" t="s">
        <v>195</v>
      </c>
      <c r="S42" s="223">
        <f>COUNTIF(S3:S33,"v")</f>
        <v>1</v>
      </c>
      <c r="T42" s="223" t="s">
        <v>26</v>
      </c>
      <c r="U42" s="223">
        <f>COUNTIF(S3:S33,"f")</f>
        <v>5</v>
      </c>
      <c r="V42"/>
      <c r="W42" s="223" t="s">
        <v>740</v>
      </c>
      <c r="X42" s="225">
        <f>SUM(W41:Y41)</f>
        <v>18</v>
      </c>
      <c r="Y42" s="223" t="s">
        <v>195</v>
      </c>
      <c r="Z42" s="223">
        <f>COUNTIF(Z3:Z33,"v")</f>
        <v>0</v>
      </c>
      <c r="AA42" s="223" t="s">
        <v>26</v>
      </c>
      <c r="AB42" s="223">
        <f>COUNTIF(Z3:Z33,"f")</f>
        <v>6</v>
      </c>
      <c r="AF42" s="224" t="s">
        <v>26</v>
      </c>
      <c r="AG42" s="224">
        <f>G42+N42+U42+AB42</f>
        <v>19</v>
      </c>
    </row>
    <row r="43" spans="1:36">
      <c r="H43" s="3"/>
      <c r="AC43" s="3"/>
      <c r="AF43" s="224" t="s">
        <v>741</v>
      </c>
      <c r="AG43" s="226">
        <f>(SUM(B40:AC41)-120)/4</f>
        <v>20.25</v>
      </c>
    </row>
    <row r="44" spans="1:36">
      <c r="H44" s="3"/>
      <c r="AC44" s="3"/>
    </row>
    <row r="45" spans="1:36" ht="17.25" thickBot="1">
      <c r="I45" s="572" t="s">
        <v>742</v>
      </c>
      <c r="J45" s="572"/>
      <c r="K45" s="572"/>
      <c r="L45" s="572"/>
      <c r="M45" s="572"/>
      <c r="N45" s="572"/>
      <c r="O45" s="572"/>
      <c r="P45" s="572" t="s">
        <v>743</v>
      </c>
      <c r="Q45" s="572"/>
      <c r="R45" s="572"/>
      <c r="S45" s="572"/>
      <c r="T45" s="572"/>
      <c r="U45" s="572"/>
      <c r="V45" s="572"/>
      <c r="W45" s="572" t="s">
        <v>744</v>
      </c>
      <c r="X45" s="572"/>
      <c r="Y45" s="572"/>
      <c r="Z45" s="572"/>
      <c r="AA45" s="572"/>
      <c r="AB45" s="572"/>
      <c r="AC45" s="572"/>
      <c r="AD45" s="572" t="s">
        <v>745</v>
      </c>
      <c r="AE45" s="572"/>
      <c r="AF45" s="572"/>
      <c r="AG45" s="572"/>
      <c r="AH45" s="572"/>
      <c r="AI45" s="572"/>
      <c r="AJ45" s="572"/>
    </row>
    <row r="46" spans="1:36">
      <c r="A46" s="1">
        <v>1</v>
      </c>
      <c r="I46" s="108" t="s">
        <v>188</v>
      </c>
      <c r="J46" s="109"/>
      <c r="K46" s="109"/>
      <c r="L46" s="109"/>
      <c r="M46" s="109"/>
      <c r="N46" s="109"/>
      <c r="O46" s="110"/>
      <c r="P46" s="108" t="s">
        <v>213</v>
      </c>
      <c r="Q46" s="109"/>
      <c r="R46" s="109"/>
      <c r="S46" s="109"/>
      <c r="T46" s="109"/>
      <c r="U46" s="109"/>
      <c r="V46" s="110"/>
      <c r="W46" s="137" t="s">
        <v>708</v>
      </c>
      <c r="X46" s="138"/>
      <c r="Y46" s="138"/>
      <c r="Z46" s="138"/>
      <c r="AA46" s="138"/>
      <c r="AB46" s="138"/>
      <c r="AC46" s="139"/>
      <c r="AD46" s="108" t="s">
        <v>225</v>
      </c>
      <c r="AE46" s="109"/>
      <c r="AF46" s="109"/>
      <c r="AG46" s="109"/>
      <c r="AH46" s="109"/>
      <c r="AI46" s="579"/>
      <c r="AJ46" s="580"/>
    </row>
    <row r="47" spans="1:36">
      <c r="A47" s="1">
        <v>2</v>
      </c>
      <c r="I47" s="117" t="s">
        <v>189</v>
      </c>
      <c r="J47" s="118"/>
      <c r="K47" s="118"/>
      <c r="L47" s="118"/>
      <c r="M47" s="120"/>
      <c r="N47" s="120"/>
      <c r="O47" s="121"/>
      <c r="P47" s="117"/>
      <c r="Q47" s="118"/>
      <c r="R47" s="118"/>
      <c r="S47" s="118"/>
      <c r="T47" s="118"/>
      <c r="U47" s="118"/>
      <c r="V47" s="119"/>
      <c r="W47" s="144"/>
      <c r="X47" s="145"/>
      <c r="Y47" s="145"/>
      <c r="Z47" s="145"/>
      <c r="AA47" s="145"/>
      <c r="AB47" s="145"/>
      <c r="AC47" s="146"/>
      <c r="AD47" s="117"/>
      <c r="AE47" s="118"/>
      <c r="AF47" s="118"/>
      <c r="AG47" s="118"/>
      <c r="AH47" s="118"/>
      <c r="AI47" s="120"/>
      <c r="AJ47" s="121"/>
    </row>
    <row r="48" spans="1:36" ht="17.25" thickBot="1">
      <c r="A48" s="1">
        <v>3</v>
      </c>
      <c r="I48" s="117"/>
      <c r="J48" s="118"/>
      <c r="K48" s="118"/>
      <c r="L48" s="118"/>
      <c r="M48" s="120"/>
      <c r="N48" s="120"/>
      <c r="O48" s="121"/>
      <c r="P48" s="117"/>
      <c r="Q48" s="118"/>
      <c r="R48" s="118"/>
      <c r="S48" s="118"/>
      <c r="T48" s="118"/>
      <c r="U48" s="118"/>
      <c r="V48" s="119"/>
      <c r="W48" s="153">
        <v>2</v>
      </c>
      <c r="X48" s="154">
        <v>0</v>
      </c>
      <c r="Y48" s="154">
        <v>0</v>
      </c>
      <c r="Z48" s="154" t="s">
        <v>26</v>
      </c>
      <c r="AA48" s="154">
        <v>3</v>
      </c>
      <c r="AB48" s="154" t="s">
        <v>701</v>
      </c>
      <c r="AC48" s="155"/>
      <c r="AD48" s="126">
        <v>2</v>
      </c>
      <c r="AE48" s="127">
        <v>0</v>
      </c>
      <c r="AF48" s="127">
        <v>0</v>
      </c>
      <c r="AG48" s="127" t="s">
        <v>26</v>
      </c>
      <c r="AH48" s="127">
        <v>3</v>
      </c>
      <c r="AI48" s="127" t="s">
        <v>701</v>
      </c>
      <c r="AJ48" s="128" t="s">
        <v>703</v>
      </c>
    </row>
    <row r="49" spans="1:36">
      <c r="A49" s="1">
        <v>4</v>
      </c>
      <c r="I49" s="117"/>
      <c r="J49" s="118"/>
      <c r="K49" s="118"/>
      <c r="L49" s="118"/>
      <c r="M49" s="118"/>
      <c r="N49" s="118"/>
      <c r="O49" s="119"/>
      <c r="P49" s="133"/>
      <c r="Q49" s="134"/>
      <c r="R49" s="134"/>
      <c r="S49" s="134"/>
      <c r="T49" s="135"/>
      <c r="U49" s="135"/>
      <c r="V49" s="136"/>
      <c r="W49" s="111" t="s">
        <v>716</v>
      </c>
      <c r="X49" s="112"/>
      <c r="Y49" s="112"/>
      <c r="Z49" s="112"/>
      <c r="AA49" s="112"/>
      <c r="AB49" s="112"/>
      <c r="AC49" s="113"/>
      <c r="AD49" s="111" t="s">
        <v>698</v>
      </c>
      <c r="AE49" s="112"/>
      <c r="AF49" s="112"/>
      <c r="AG49" s="112"/>
      <c r="AH49" s="112"/>
      <c r="AI49" s="112"/>
      <c r="AJ49" s="113"/>
    </row>
    <row r="50" spans="1:36" ht="17.25" thickBot="1">
      <c r="A50" s="1">
        <v>5</v>
      </c>
      <c r="I50" s="126">
        <v>2</v>
      </c>
      <c r="J50" s="127">
        <v>2</v>
      </c>
      <c r="K50" s="127">
        <v>0</v>
      </c>
      <c r="L50" s="127" t="s">
        <v>195</v>
      </c>
      <c r="M50" s="127">
        <v>5</v>
      </c>
      <c r="N50" s="127" t="s">
        <v>701</v>
      </c>
      <c r="O50" s="128" t="s">
        <v>703</v>
      </c>
      <c r="P50" s="126">
        <v>2</v>
      </c>
      <c r="Q50" s="127">
        <v>0</v>
      </c>
      <c r="R50" s="127">
        <v>2</v>
      </c>
      <c r="S50" s="127" t="s">
        <v>26</v>
      </c>
      <c r="T50" s="127">
        <v>5</v>
      </c>
      <c r="U50" s="127" t="s">
        <v>701</v>
      </c>
      <c r="V50" s="128" t="s">
        <v>703</v>
      </c>
      <c r="W50" s="122"/>
      <c r="X50" s="123"/>
      <c r="Y50" s="123"/>
      <c r="Z50" s="123"/>
      <c r="AA50" s="123"/>
      <c r="AB50" s="123"/>
      <c r="AC50" s="124"/>
      <c r="AD50" s="122"/>
      <c r="AE50" s="123"/>
      <c r="AF50" s="123"/>
      <c r="AG50" s="123"/>
      <c r="AH50" s="123"/>
      <c r="AI50" s="123"/>
      <c r="AJ50" s="124"/>
    </row>
    <row r="51" spans="1:36" ht="17.25" thickBot="1">
      <c r="A51" s="1">
        <v>6</v>
      </c>
      <c r="I51" s="108" t="s">
        <v>222</v>
      </c>
      <c r="J51" s="109"/>
      <c r="K51" s="109"/>
      <c r="L51" s="109"/>
      <c r="M51" s="151"/>
      <c r="N51" s="109"/>
      <c r="O51" s="152" t="s">
        <v>713</v>
      </c>
      <c r="P51" s="108" t="s">
        <v>215</v>
      </c>
      <c r="Q51" s="109"/>
      <c r="R51" s="109"/>
      <c r="S51" s="109"/>
      <c r="T51" s="109"/>
      <c r="U51" s="109"/>
      <c r="V51" s="110"/>
      <c r="W51" s="129">
        <v>2</v>
      </c>
      <c r="X51" s="130">
        <v>0</v>
      </c>
      <c r="Y51" s="130">
        <v>0</v>
      </c>
      <c r="Z51" s="130" t="s">
        <v>26</v>
      </c>
      <c r="AA51" s="130">
        <v>3</v>
      </c>
      <c r="AB51" s="130" t="s">
        <v>704</v>
      </c>
      <c r="AC51" s="131" t="s">
        <v>705</v>
      </c>
      <c r="AD51" s="129">
        <v>2</v>
      </c>
      <c r="AE51" s="130">
        <v>0</v>
      </c>
      <c r="AF51" s="130">
        <v>0</v>
      </c>
      <c r="AG51" s="130" t="s">
        <v>26</v>
      </c>
      <c r="AH51" s="130">
        <v>3</v>
      </c>
      <c r="AI51" s="130" t="s">
        <v>704</v>
      </c>
      <c r="AJ51" s="131" t="s">
        <v>705</v>
      </c>
    </row>
    <row r="52" spans="1:36">
      <c r="A52" s="1">
        <v>7</v>
      </c>
      <c r="I52" s="117"/>
      <c r="J52" s="118"/>
      <c r="K52" s="118"/>
      <c r="L52" s="118"/>
      <c r="M52" s="118"/>
      <c r="N52" s="118"/>
      <c r="O52" s="119"/>
      <c r="P52" s="117"/>
      <c r="Q52" s="118"/>
      <c r="R52" s="118"/>
      <c r="S52" s="118"/>
      <c r="T52" s="118"/>
      <c r="U52" s="118"/>
      <c r="V52" s="119"/>
      <c r="W52" s="140" t="s">
        <v>709</v>
      </c>
      <c r="X52" s="141"/>
      <c r="Y52" s="141"/>
      <c r="Z52" s="141"/>
      <c r="AA52" s="141"/>
      <c r="AB52" s="141"/>
      <c r="AC52" s="142"/>
      <c r="AD52" s="140" t="s">
        <v>717</v>
      </c>
      <c r="AE52" s="141"/>
      <c r="AF52" s="141"/>
      <c r="AG52" s="141"/>
      <c r="AH52" s="141"/>
      <c r="AI52" s="141"/>
      <c r="AJ52" s="142"/>
    </row>
    <row r="53" spans="1:36">
      <c r="A53" s="1">
        <v>8</v>
      </c>
      <c r="I53" s="133"/>
      <c r="J53" s="134"/>
      <c r="K53" s="134"/>
      <c r="L53" s="134"/>
      <c r="M53" s="135"/>
      <c r="N53" s="135"/>
      <c r="O53" s="136"/>
      <c r="P53" s="161"/>
      <c r="Q53" s="120"/>
      <c r="R53" s="120"/>
      <c r="S53" s="120"/>
      <c r="T53" s="120"/>
      <c r="U53" s="120"/>
      <c r="V53" s="121"/>
      <c r="W53" s="147"/>
      <c r="X53" s="148"/>
      <c r="Y53" s="148"/>
      <c r="Z53" s="148"/>
      <c r="AA53" s="148"/>
      <c r="AB53" s="148"/>
      <c r="AC53" s="149"/>
      <c r="AD53" s="147"/>
      <c r="AE53" s="148"/>
      <c r="AF53" s="148"/>
      <c r="AG53" s="148"/>
      <c r="AH53" s="148"/>
      <c r="AI53" s="148"/>
      <c r="AJ53" s="149"/>
    </row>
    <row r="54" spans="1:36" ht="17.25" thickBot="1">
      <c r="A54" s="1">
        <v>9</v>
      </c>
      <c r="I54" s="133"/>
      <c r="J54" s="134"/>
      <c r="K54" s="134"/>
      <c r="L54" s="134"/>
      <c r="M54" s="135"/>
      <c r="N54" s="135"/>
      <c r="O54" s="136"/>
      <c r="P54" s="161"/>
      <c r="Q54" s="120"/>
      <c r="R54" s="120"/>
      <c r="S54" s="120"/>
      <c r="T54" s="120"/>
      <c r="U54" s="120"/>
      <c r="V54" s="121"/>
      <c r="W54" s="156">
        <v>2</v>
      </c>
      <c r="X54" s="157">
        <v>0</v>
      </c>
      <c r="Y54" s="157">
        <v>0</v>
      </c>
      <c r="Z54" s="157" t="s">
        <v>26</v>
      </c>
      <c r="AA54" s="157">
        <v>3</v>
      </c>
      <c r="AB54" s="157" t="s">
        <v>711</v>
      </c>
      <c r="AC54" s="158"/>
      <c r="AD54" s="156">
        <v>2</v>
      </c>
      <c r="AE54" s="157">
        <v>0</v>
      </c>
      <c r="AF54" s="157">
        <v>0</v>
      </c>
      <c r="AG54" s="157" t="s">
        <v>26</v>
      </c>
      <c r="AH54" s="157">
        <v>3</v>
      </c>
      <c r="AI54" s="157" t="s">
        <v>711</v>
      </c>
      <c r="AJ54" s="158"/>
    </row>
    <row r="55" spans="1:36" ht="17.25" thickBot="1">
      <c r="A55" s="1">
        <v>10</v>
      </c>
      <c r="I55" s="126">
        <v>2</v>
      </c>
      <c r="J55" s="127">
        <v>0</v>
      </c>
      <c r="K55" s="127">
        <v>2</v>
      </c>
      <c r="L55" s="127" t="s">
        <v>195</v>
      </c>
      <c r="M55" s="127">
        <v>5</v>
      </c>
      <c r="N55" s="127" t="s">
        <v>701</v>
      </c>
      <c r="O55" s="128" t="s">
        <v>703</v>
      </c>
      <c r="P55" s="117"/>
      <c r="Q55" s="118"/>
      <c r="R55" s="118"/>
      <c r="S55" s="118"/>
      <c r="T55" s="118"/>
      <c r="U55" s="118"/>
      <c r="V55" s="119"/>
      <c r="W55" s="164" t="s">
        <v>723</v>
      </c>
      <c r="X55" s="165"/>
      <c r="Y55" s="165"/>
      <c r="Z55" s="165"/>
      <c r="AA55" s="165"/>
      <c r="AB55" s="165"/>
      <c r="AC55" s="166"/>
      <c r="AD55" s="108" t="s">
        <v>218</v>
      </c>
      <c r="AE55" s="109"/>
      <c r="AF55" s="109"/>
      <c r="AG55" s="109"/>
      <c r="AH55" s="109"/>
      <c r="AI55" s="109"/>
      <c r="AJ55" s="110"/>
    </row>
    <row r="56" spans="1:36" ht="17.25" thickBot="1">
      <c r="A56" s="1">
        <v>11</v>
      </c>
      <c r="I56" s="108" t="s">
        <v>223</v>
      </c>
      <c r="J56" s="109"/>
      <c r="K56" s="109"/>
      <c r="L56" s="109"/>
      <c r="M56" s="109"/>
      <c r="N56" s="109"/>
      <c r="O56" s="152" t="s">
        <v>724</v>
      </c>
      <c r="P56" s="126">
        <v>3</v>
      </c>
      <c r="Q56" s="127">
        <v>1</v>
      </c>
      <c r="R56" s="127">
        <v>0</v>
      </c>
      <c r="S56" s="127" t="s">
        <v>26</v>
      </c>
      <c r="T56" s="127">
        <v>6</v>
      </c>
      <c r="U56" s="127" t="s">
        <v>701</v>
      </c>
      <c r="V56" s="128" t="s">
        <v>703</v>
      </c>
      <c r="W56" s="167"/>
      <c r="X56" s="168"/>
      <c r="Y56" s="168"/>
      <c r="Z56" s="168"/>
      <c r="AA56" s="168"/>
      <c r="AB56" s="168"/>
      <c r="AC56" s="169"/>
      <c r="AD56" s="117"/>
      <c r="AE56" s="118"/>
      <c r="AF56" s="118"/>
      <c r="AG56" s="118"/>
      <c r="AH56" s="118"/>
      <c r="AI56" s="118"/>
      <c r="AJ56" s="119"/>
    </row>
    <row r="57" spans="1:36">
      <c r="A57" s="1">
        <v>12</v>
      </c>
      <c r="I57" s="117"/>
      <c r="J57" s="118"/>
      <c r="K57" s="118"/>
      <c r="L57" s="118"/>
      <c r="M57" s="118"/>
      <c r="N57" s="118"/>
      <c r="O57" s="119"/>
      <c r="P57" s="170" t="s">
        <v>216</v>
      </c>
      <c r="Q57" s="171"/>
      <c r="R57" s="171"/>
      <c r="S57" s="171"/>
      <c r="T57" s="171"/>
      <c r="U57" s="171"/>
      <c r="V57" s="172"/>
      <c r="W57" s="167"/>
      <c r="X57" s="168"/>
      <c r="Y57" s="168"/>
      <c r="Z57" s="168"/>
      <c r="AA57" s="168"/>
      <c r="AB57" s="168"/>
      <c r="AC57" s="169"/>
      <c r="AD57" s="117"/>
      <c r="AE57" s="118"/>
      <c r="AF57" s="118"/>
      <c r="AG57" s="118"/>
      <c r="AH57" s="118"/>
      <c r="AI57" s="118"/>
      <c r="AJ57" s="119"/>
    </row>
    <row r="58" spans="1:36">
      <c r="A58" s="1">
        <v>13</v>
      </c>
      <c r="I58" s="133"/>
      <c r="J58" s="134"/>
      <c r="K58" s="134"/>
      <c r="L58" s="134"/>
      <c r="M58" s="135"/>
      <c r="N58" s="135"/>
      <c r="O58" s="136"/>
      <c r="P58" s="173"/>
      <c r="Q58" s="174"/>
      <c r="R58" s="174"/>
      <c r="S58" s="174"/>
      <c r="T58" s="174"/>
      <c r="U58" s="174"/>
      <c r="V58" s="175"/>
      <c r="W58" s="167"/>
      <c r="X58" s="168"/>
      <c r="Y58" s="168"/>
      <c r="Z58" s="168"/>
      <c r="AA58" s="168"/>
      <c r="AB58" s="168"/>
      <c r="AC58" s="169"/>
      <c r="AD58" s="117"/>
      <c r="AE58" s="118"/>
      <c r="AF58" s="118"/>
      <c r="AG58" s="118"/>
      <c r="AH58" s="118"/>
      <c r="AI58" s="118"/>
      <c r="AJ58" s="119"/>
    </row>
    <row r="59" spans="1:36" ht="17.25" thickBot="1">
      <c r="A59" s="1">
        <v>14</v>
      </c>
      <c r="I59" s="126">
        <v>2</v>
      </c>
      <c r="J59" s="127">
        <v>1</v>
      </c>
      <c r="K59" s="127">
        <v>0</v>
      </c>
      <c r="L59" s="127" t="s">
        <v>26</v>
      </c>
      <c r="M59" s="127">
        <v>4</v>
      </c>
      <c r="N59" s="127" t="s">
        <v>701</v>
      </c>
      <c r="O59" s="128" t="s">
        <v>703</v>
      </c>
      <c r="P59" s="173"/>
      <c r="Q59" s="174"/>
      <c r="R59" s="174"/>
      <c r="S59" s="118"/>
      <c r="T59" s="174"/>
      <c r="U59" s="174"/>
      <c r="V59" s="175"/>
      <c r="W59" s="176"/>
      <c r="X59" s="177"/>
      <c r="Y59" s="177"/>
      <c r="Z59" s="178" t="s">
        <v>26</v>
      </c>
      <c r="AA59" s="177"/>
      <c r="AB59" s="177"/>
      <c r="AC59" s="179"/>
      <c r="AD59" s="133"/>
      <c r="AE59" s="134"/>
      <c r="AF59" s="134"/>
      <c r="AG59" s="134"/>
      <c r="AH59" s="135"/>
      <c r="AI59" s="135"/>
      <c r="AJ59" s="136"/>
    </row>
    <row r="60" spans="1:36" ht="17.25" thickBot="1">
      <c r="A60" s="1">
        <v>15</v>
      </c>
      <c r="I60" s="108" t="s">
        <v>224</v>
      </c>
      <c r="J60" s="109"/>
      <c r="K60" s="109"/>
      <c r="L60" s="109"/>
      <c r="M60" s="109"/>
      <c r="N60" s="109"/>
      <c r="O60" s="110"/>
      <c r="P60" s="173"/>
      <c r="Q60" s="174"/>
      <c r="R60" s="174"/>
      <c r="S60" s="174"/>
      <c r="T60" s="174"/>
      <c r="U60" s="174"/>
      <c r="V60" s="175"/>
      <c r="W60" s="180">
        <v>2</v>
      </c>
      <c r="X60" s="181">
        <v>1</v>
      </c>
      <c r="Y60" s="181">
        <v>1</v>
      </c>
      <c r="Z60" s="181" t="s">
        <v>26</v>
      </c>
      <c r="AA60" s="181">
        <v>6</v>
      </c>
      <c r="AB60" s="181" t="s">
        <v>714</v>
      </c>
      <c r="AC60" s="182"/>
      <c r="AD60" s="126">
        <v>3</v>
      </c>
      <c r="AE60" s="127">
        <v>2</v>
      </c>
      <c r="AF60" s="127">
        <v>0</v>
      </c>
      <c r="AG60" s="127" t="s">
        <v>26</v>
      </c>
      <c r="AH60" s="127">
        <v>6</v>
      </c>
      <c r="AI60" s="127" t="s">
        <v>701</v>
      </c>
      <c r="AJ60" s="128" t="s">
        <v>729</v>
      </c>
    </row>
    <row r="61" spans="1:36" ht="17.25" thickBot="1">
      <c r="A61" s="1">
        <v>16</v>
      </c>
      <c r="I61" s="117"/>
      <c r="J61" s="118"/>
      <c r="K61" s="118"/>
      <c r="L61" s="118"/>
      <c r="M61" s="118"/>
      <c r="N61" s="118"/>
      <c r="O61" s="119"/>
      <c r="P61" s="183">
        <v>2</v>
      </c>
      <c r="Q61" s="184">
        <v>0</v>
      </c>
      <c r="R61" s="184">
        <v>2</v>
      </c>
      <c r="S61" s="184" t="s">
        <v>195</v>
      </c>
      <c r="T61" s="184">
        <v>5</v>
      </c>
      <c r="U61" s="184" t="s">
        <v>701</v>
      </c>
      <c r="V61" s="128" t="s">
        <v>703</v>
      </c>
      <c r="W61" s="185" t="s">
        <v>725</v>
      </c>
      <c r="X61" s="186"/>
      <c r="Y61" s="186"/>
      <c r="Z61" s="186"/>
      <c r="AA61" s="186"/>
      <c r="AB61" s="186"/>
      <c r="AC61" s="187"/>
      <c r="AD61" s="185" t="s">
        <v>726</v>
      </c>
      <c r="AE61" s="186"/>
      <c r="AF61" s="186"/>
      <c r="AG61" s="186"/>
      <c r="AH61" s="186"/>
      <c r="AI61" s="186"/>
      <c r="AJ61" s="187"/>
    </row>
    <row r="62" spans="1:36">
      <c r="A62" s="1">
        <v>17</v>
      </c>
      <c r="I62" s="117"/>
      <c r="J62" s="118"/>
      <c r="K62" s="118"/>
      <c r="L62" s="118"/>
      <c r="M62" s="118"/>
      <c r="N62" s="118"/>
      <c r="O62" s="119"/>
      <c r="P62" s="108" t="s">
        <v>217</v>
      </c>
      <c r="Q62" s="109"/>
      <c r="R62" s="109"/>
      <c r="S62" s="109"/>
      <c r="T62" s="109"/>
      <c r="U62" s="109"/>
      <c r="V62" s="152" t="s">
        <v>727</v>
      </c>
      <c r="W62" s="188"/>
      <c r="X62" s="189"/>
      <c r="Y62" s="189"/>
      <c r="Z62" s="189"/>
      <c r="AA62" s="190"/>
      <c r="AB62" s="190"/>
      <c r="AC62" s="191"/>
      <c r="AD62" s="188"/>
      <c r="AE62" s="189"/>
      <c r="AF62" s="189"/>
      <c r="AG62" s="189"/>
      <c r="AH62" s="189"/>
      <c r="AI62" s="189"/>
      <c r="AJ62" s="192"/>
    </row>
    <row r="63" spans="1:36" ht="17.25" thickBot="1">
      <c r="A63" s="1">
        <v>18</v>
      </c>
      <c r="I63" s="126">
        <v>2</v>
      </c>
      <c r="J63" s="127">
        <v>1</v>
      </c>
      <c r="K63" s="127">
        <v>0</v>
      </c>
      <c r="L63" s="127" t="s">
        <v>26</v>
      </c>
      <c r="M63" s="127">
        <v>4</v>
      </c>
      <c r="N63" s="127" t="s">
        <v>701</v>
      </c>
      <c r="O63" s="128" t="s">
        <v>703</v>
      </c>
      <c r="P63" s="117"/>
      <c r="Q63" s="118"/>
      <c r="R63" s="118"/>
      <c r="S63" s="118"/>
      <c r="T63" s="118"/>
      <c r="U63" s="118"/>
      <c r="V63" s="119"/>
      <c r="W63" s="193"/>
      <c r="X63" s="190"/>
      <c r="Y63" s="190"/>
      <c r="Z63" s="190"/>
      <c r="AA63" s="190"/>
      <c r="AB63" s="190"/>
      <c r="AC63" s="191"/>
      <c r="AD63" s="193"/>
      <c r="AE63" s="190"/>
      <c r="AF63" s="190"/>
      <c r="AG63" s="190"/>
      <c r="AH63" s="190"/>
      <c r="AI63" s="190"/>
      <c r="AJ63" s="191"/>
    </row>
    <row r="64" spans="1:36">
      <c r="A64" s="1">
        <v>19</v>
      </c>
      <c r="I64" s="194" t="s">
        <v>728</v>
      </c>
      <c r="J64" s="195"/>
      <c r="K64" s="195"/>
      <c r="L64" s="195"/>
      <c r="M64" s="195"/>
      <c r="N64" s="195"/>
      <c r="O64" s="196"/>
      <c r="P64" s="133"/>
      <c r="Q64" s="134"/>
      <c r="R64" s="134"/>
      <c r="S64" s="134"/>
      <c r="T64" s="135"/>
      <c r="U64" s="135"/>
      <c r="V64" s="136"/>
      <c r="W64" s="193"/>
      <c r="X64" s="190"/>
      <c r="Y64" s="190"/>
      <c r="Z64" s="190"/>
      <c r="AA64" s="190"/>
      <c r="AB64" s="190"/>
      <c r="AC64" s="191"/>
      <c r="AD64" s="193"/>
      <c r="AE64" s="190"/>
      <c r="AF64" s="190"/>
      <c r="AG64" s="190"/>
      <c r="AH64" s="190"/>
      <c r="AI64" s="190"/>
      <c r="AJ64" s="191"/>
    </row>
    <row r="65" spans="1:40" ht="17.25" thickBot="1">
      <c r="A65" s="1">
        <v>20</v>
      </c>
      <c r="I65" s="197"/>
      <c r="J65" s="198"/>
      <c r="K65" s="198"/>
      <c r="L65" s="198"/>
      <c r="M65" s="198"/>
      <c r="N65" s="198"/>
      <c r="O65" s="199"/>
      <c r="P65" s="126">
        <v>2</v>
      </c>
      <c r="Q65" s="127">
        <v>1</v>
      </c>
      <c r="R65" s="127">
        <v>0</v>
      </c>
      <c r="S65" s="127" t="s">
        <v>195</v>
      </c>
      <c r="T65" s="127">
        <v>4</v>
      </c>
      <c r="U65" s="127" t="s">
        <v>701</v>
      </c>
      <c r="V65" s="128" t="s">
        <v>703</v>
      </c>
      <c r="W65" s="193"/>
      <c r="X65" s="190"/>
      <c r="Y65" s="190"/>
      <c r="Z65" s="190"/>
      <c r="AA65" s="190"/>
      <c r="AB65" s="190"/>
      <c r="AC65" s="191"/>
      <c r="AD65" s="193"/>
      <c r="AE65" s="190"/>
      <c r="AF65" s="190"/>
      <c r="AG65" s="190"/>
      <c r="AH65" s="190"/>
      <c r="AI65" s="190"/>
      <c r="AJ65" s="191"/>
    </row>
    <row r="66" spans="1:40">
      <c r="A66" s="1">
        <v>21</v>
      </c>
      <c r="I66" s="201"/>
      <c r="J66" s="198"/>
      <c r="K66" s="198"/>
      <c r="L66" s="198"/>
      <c r="M66" s="198"/>
      <c r="N66" s="198"/>
      <c r="O66" s="199"/>
      <c r="P66" s="111" t="s">
        <v>730</v>
      </c>
      <c r="Q66" s="205"/>
      <c r="R66" s="205"/>
      <c r="S66" s="205"/>
      <c r="T66" s="205"/>
      <c r="U66" s="205"/>
      <c r="V66" s="206"/>
      <c r="W66" s="193"/>
      <c r="X66" s="190"/>
      <c r="Y66" s="190"/>
      <c r="Z66" s="190"/>
      <c r="AA66" s="190"/>
      <c r="AB66" s="190"/>
      <c r="AC66" s="191"/>
      <c r="AD66" s="193"/>
      <c r="AE66" s="190"/>
      <c r="AF66" s="190"/>
      <c r="AG66" s="190"/>
      <c r="AH66" s="190"/>
      <c r="AI66" s="190"/>
      <c r="AJ66" s="191"/>
    </row>
    <row r="67" spans="1:40">
      <c r="A67" s="1">
        <v>22</v>
      </c>
      <c r="I67" s="201"/>
      <c r="J67" s="198"/>
      <c r="K67" s="198"/>
      <c r="L67" s="198"/>
      <c r="M67" s="198"/>
      <c r="N67" s="198"/>
      <c r="O67" s="199"/>
      <c r="P67" s="207"/>
      <c r="Q67" s="208"/>
      <c r="R67" s="208"/>
      <c r="S67" s="208"/>
      <c r="T67" s="208"/>
      <c r="U67" s="208"/>
      <c r="V67" s="209"/>
      <c r="W67" s="193"/>
      <c r="X67" s="190"/>
      <c r="Y67" s="190"/>
      <c r="Z67" s="190"/>
      <c r="AA67" s="190"/>
      <c r="AB67" s="190"/>
      <c r="AC67" s="191"/>
      <c r="AD67" s="193"/>
      <c r="AE67" s="190"/>
      <c r="AF67" s="190"/>
      <c r="AG67" s="190"/>
      <c r="AH67" s="190"/>
      <c r="AI67" s="190"/>
      <c r="AJ67" s="191"/>
    </row>
    <row r="68" spans="1:40">
      <c r="A68" s="1">
        <v>23</v>
      </c>
      <c r="I68" s="197"/>
      <c r="J68" s="198"/>
      <c r="K68" s="198"/>
      <c r="L68" s="198"/>
      <c r="M68" s="198"/>
      <c r="N68" s="198"/>
      <c r="O68" s="199"/>
      <c r="P68" s="207"/>
      <c r="Q68" s="208"/>
      <c r="R68" s="208"/>
      <c r="S68" s="208"/>
      <c r="T68" s="208"/>
      <c r="U68" s="208"/>
      <c r="V68" s="209"/>
      <c r="W68" s="193"/>
      <c r="X68" s="190"/>
      <c r="Y68" s="190"/>
      <c r="Z68" s="190"/>
      <c r="AA68" s="190"/>
      <c r="AB68" s="190"/>
      <c r="AC68" s="191"/>
      <c r="AD68" s="193"/>
      <c r="AE68" s="190"/>
      <c r="AF68" s="190"/>
      <c r="AG68" s="190"/>
      <c r="AH68" s="190"/>
      <c r="AI68" s="190"/>
      <c r="AJ68" s="191"/>
    </row>
    <row r="69" spans="1:40" ht="17.25" thickBot="1">
      <c r="A69" s="1">
        <v>24</v>
      </c>
      <c r="I69" s="197"/>
      <c r="J69" s="198"/>
      <c r="K69" s="198"/>
      <c r="L69" s="198"/>
      <c r="M69" s="198"/>
      <c r="N69" s="198"/>
      <c r="O69" s="199"/>
      <c r="P69" s="129">
        <v>3</v>
      </c>
      <c r="Q69" s="130">
        <v>0</v>
      </c>
      <c r="R69" s="130">
        <v>0</v>
      </c>
      <c r="S69" s="130" t="s">
        <v>26</v>
      </c>
      <c r="T69" s="130">
        <v>4</v>
      </c>
      <c r="U69" s="130" t="s">
        <v>704</v>
      </c>
      <c r="V69" s="131" t="s">
        <v>731</v>
      </c>
      <c r="W69" s="193"/>
      <c r="X69" s="190"/>
      <c r="Y69" s="190"/>
      <c r="Z69" s="190"/>
      <c r="AA69" s="190"/>
      <c r="AB69" s="190"/>
      <c r="AC69" s="191"/>
      <c r="AD69" s="193"/>
      <c r="AE69" s="190"/>
      <c r="AF69" s="190"/>
      <c r="AG69" s="190"/>
      <c r="AH69" s="190"/>
      <c r="AI69" s="190"/>
      <c r="AJ69" s="191"/>
    </row>
    <row r="70" spans="1:40">
      <c r="A70" s="1">
        <v>25</v>
      </c>
      <c r="I70" s="197"/>
      <c r="J70" s="198"/>
      <c r="K70" s="198"/>
      <c r="L70" s="198"/>
      <c r="M70" s="198"/>
      <c r="N70" s="198"/>
      <c r="O70" s="199"/>
      <c r="P70" s="164" t="s">
        <v>722</v>
      </c>
      <c r="Q70" s="165"/>
      <c r="R70" s="165"/>
      <c r="S70" s="165"/>
      <c r="T70" s="165"/>
      <c r="U70" s="165"/>
      <c r="V70" s="166"/>
      <c r="W70" s="193"/>
      <c r="X70" s="190"/>
      <c r="Y70" s="190"/>
      <c r="Z70" s="190"/>
      <c r="AA70" s="190"/>
      <c r="AB70" s="190"/>
      <c r="AC70" s="191"/>
      <c r="AD70" s="193"/>
      <c r="AE70" s="190"/>
      <c r="AF70" s="190"/>
      <c r="AG70" s="190"/>
      <c r="AH70" s="190"/>
      <c r="AI70" s="190"/>
      <c r="AJ70" s="191"/>
    </row>
    <row r="71" spans="1:40">
      <c r="A71" s="1">
        <v>26</v>
      </c>
      <c r="I71" s="197"/>
      <c r="J71" s="198"/>
      <c r="K71" s="198"/>
      <c r="L71" s="198"/>
      <c r="M71" s="198"/>
      <c r="N71" s="198"/>
      <c r="O71" s="199"/>
      <c r="P71" s="167"/>
      <c r="Q71" s="168"/>
      <c r="R71" s="168"/>
      <c r="S71" s="168"/>
      <c r="T71" s="168"/>
      <c r="U71" s="168"/>
      <c r="V71" s="169"/>
      <c r="W71" s="202"/>
      <c r="X71" s="203"/>
      <c r="Y71" s="203"/>
      <c r="Z71" s="203"/>
      <c r="AA71" s="203"/>
      <c r="AB71" s="203"/>
      <c r="AC71" s="204"/>
      <c r="AD71" s="193"/>
      <c r="AE71" s="190"/>
      <c r="AF71" s="190"/>
      <c r="AG71" s="190"/>
      <c r="AH71" s="190"/>
      <c r="AI71" s="190"/>
      <c r="AJ71" s="191"/>
    </row>
    <row r="72" spans="1:40">
      <c r="A72" s="1">
        <v>27</v>
      </c>
      <c r="I72" s="201"/>
      <c r="J72" s="198"/>
      <c r="K72" s="198"/>
      <c r="L72" s="198" t="s">
        <v>195</v>
      </c>
      <c r="M72" s="198"/>
      <c r="N72" s="198"/>
      <c r="O72" s="199"/>
      <c r="P72" s="167"/>
      <c r="Q72" s="168"/>
      <c r="R72" s="168"/>
      <c r="S72" s="168"/>
      <c r="T72" s="168"/>
      <c r="U72" s="168"/>
      <c r="V72" s="169"/>
      <c r="W72" s="202"/>
      <c r="X72" s="203"/>
      <c r="Y72" s="203"/>
      <c r="Z72" s="203"/>
      <c r="AA72" s="203"/>
      <c r="AB72" s="203"/>
      <c r="AC72" s="204"/>
      <c r="AD72" s="193"/>
      <c r="AE72" s="190"/>
      <c r="AF72" s="190"/>
      <c r="AG72" s="190"/>
      <c r="AH72" s="190"/>
      <c r="AI72" s="190"/>
      <c r="AJ72" s="191"/>
    </row>
    <row r="73" spans="1:40">
      <c r="A73" s="1">
        <v>28</v>
      </c>
      <c r="I73" s="197"/>
      <c r="J73" s="198"/>
      <c r="K73" s="198"/>
      <c r="L73" s="198" t="s">
        <v>195</v>
      </c>
      <c r="M73" s="198"/>
      <c r="N73" s="198"/>
      <c r="O73" s="199"/>
      <c r="P73" s="167"/>
      <c r="Q73" s="168"/>
      <c r="R73" s="168"/>
      <c r="S73" s="168"/>
      <c r="T73" s="168"/>
      <c r="U73" s="168"/>
      <c r="V73" s="169"/>
      <c r="W73" s="193"/>
      <c r="X73" s="190"/>
      <c r="Y73" s="190"/>
      <c r="Z73" s="190"/>
      <c r="AA73" s="190"/>
      <c r="AB73" s="190"/>
      <c r="AC73" s="191"/>
      <c r="AD73" s="193"/>
      <c r="AE73" s="190"/>
      <c r="AF73" s="190"/>
      <c r="AG73" s="190"/>
      <c r="AH73" s="190"/>
      <c r="AI73" s="190"/>
      <c r="AJ73" s="191"/>
    </row>
    <row r="74" spans="1:40">
      <c r="A74" s="1">
        <v>29</v>
      </c>
      <c r="I74" s="197"/>
      <c r="J74" s="198"/>
      <c r="K74" s="198"/>
      <c r="L74" s="198" t="s">
        <v>26</v>
      </c>
      <c r="M74" s="198"/>
      <c r="N74" s="198"/>
      <c r="O74" s="199"/>
      <c r="P74" s="176"/>
      <c r="Q74" s="177"/>
      <c r="R74" s="177"/>
      <c r="S74" s="178" t="s">
        <v>195</v>
      </c>
      <c r="T74" s="177"/>
      <c r="U74" s="177"/>
      <c r="V74" s="179"/>
      <c r="W74" s="202"/>
      <c r="X74" s="203"/>
      <c r="Y74" s="203"/>
      <c r="Z74" s="203"/>
      <c r="AA74" s="203"/>
      <c r="AB74" s="203"/>
      <c r="AC74" s="204"/>
      <c r="AD74" s="202"/>
      <c r="AE74" s="203"/>
      <c r="AF74" s="203"/>
      <c r="AG74" s="203"/>
      <c r="AH74" s="203"/>
      <c r="AI74" s="203"/>
      <c r="AJ74" s="204"/>
    </row>
    <row r="75" spans="1:40" ht="17.25" thickBot="1">
      <c r="A75" s="1">
        <v>30</v>
      </c>
      <c r="I75" s="180">
        <v>4</v>
      </c>
      <c r="J75" s="210">
        <v>3</v>
      </c>
      <c r="K75" s="210">
        <v>1</v>
      </c>
      <c r="L75" s="210" t="s">
        <v>26</v>
      </c>
      <c r="M75" s="210">
        <v>12</v>
      </c>
      <c r="N75" s="210" t="s">
        <v>714</v>
      </c>
      <c r="O75" s="211"/>
      <c r="P75" s="180">
        <v>2</v>
      </c>
      <c r="Q75" s="181">
        <v>1</v>
      </c>
      <c r="R75" s="181">
        <v>1</v>
      </c>
      <c r="S75" s="181" t="s">
        <v>26</v>
      </c>
      <c r="T75" s="181">
        <v>6</v>
      </c>
      <c r="U75" s="181" t="s">
        <v>714</v>
      </c>
      <c r="V75" s="182"/>
      <c r="W75" s="212">
        <v>0</v>
      </c>
      <c r="X75" s="213">
        <v>8</v>
      </c>
      <c r="Y75" s="213">
        <v>0</v>
      </c>
      <c r="Z75" s="213" t="s">
        <v>26</v>
      </c>
      <c r="AA75" s="213">
        <v>15</v>
      </c>
      <c r="AB75" s="213" t="s">
        <v>732</v>
      </c>
      <c r="AC75" s="214"/>
      <c r="AD75" s="212">
        <v>0</v>
      </c>
      <c r="AE75" s="213">
        <v>8</v>
      </c>
      <c r="AF75" s="213">
        <v>0</v>
      </c>
      <c r="AG75" s="213" t="s">
        <v>26</v>
      </c>
      <c r="AH75" s="213">
        <v>15</v>
      </c>
      <c r="AI75" s="213" t="s">
        <v>732</v>
      </c>
      <c r="AJ75" s="214"/>
    </row>
    <row r="76" spans="1:40">
      <c r="A76" s="1">
        <v>31</v>
      </c>
      <c r="P76" s="215" t="s">
        <v>733</v>
      </c>
      <c r="Q76" s="216"/>
      <c r="R76" s="216"/>
      <c r="S76" s="216"/>
      <c r="T76" s="216"/>
      <c r="U76" s="216"/>
      <c r="V76" s="217"/>
    </row>
    <row r="77" spans="1:40" ht="17.25" thickBot="1">
      <c r="A77" s="1">
        <v>32</v>
      </c>
      <c r="B77" s="221"/>
      <c r="P77" s="218" t="s">
        <v>734</v>
      </c>
      <c r="Q77" s="219">
        <v>0</v>
      </c>
      <c r="R77" s="219">
        <v>0</v>
      </c>
      <c r="S77" s="219" t="s">
        <v>735</v>
      </c>
      <c r="T77" s="219">
        <v>0</v>
      </c>
      <c r="U77" s="219" t="s">
        <v>739</v>
      </c>
      <c r="V77" s="220"/>
    </row>
    <row r="80" spans="1:40">
      <c r="I80" s="223" t="s">
        <v>737</v>
      </c>
      <c r="J80" s="223" t="s">
        <v>738</v>
      </c>
      <c r="K80" s="223" t="s">
        <v>33</v>
      </c>
      <c r="L80" s="223"/>
      <c r="M80" s="223" t="s">
        <v>739</v>
      </c>
      <c r="N80" s="223"/>
      <c r="O80" s="84"/>
      <c r="P80" s="223" t="s">
        <v>737</v>
      </c>
      <c r="Q80" s="223" t="s">
        <v>738</v>
      </c>
      <c r="R80" s="223" t="s">
        <v>33</v>
      </c>
      <c r="S80" s="223"/>
      <c r="T80" s="223" t="s">
        <v>739</v>
      </c>
      <c r="U80" s="223"/>
      <c r="V80" s="84"/>
      <c r="W80" s="223" t="s">
        <v>737</v>
      </c>
      <c r="X80" s="223" t="s">
        <v>738</v>
      </c>
      <c r="Y80" s="223" t="s">
        <v>33</v>
      </c>
      <c r="Z80" s="223"/>
      <c r="AA80" s="223" t="s">
        <v>739</v>
      </c>
      <c r="AB80" s="223"/>
      <c r="AC80"/>
      <c r="AD80" s="223" t="s">
        <v>737</v>
      </c>
      <c r="AE80" s="223" t="s">
        <v>738</v>
      </c>
      <c r="AF80" s="223" t="s">
        <v>33</v>
      </c>
      <c r="AG80" s="223"/>
      <c r="AH80" s="223" t="s">
        <v>739</v>
      </c>
      <c r="AI80" s="223"/>
      <c r="AJ80" s="2"/>
      <c r="AM80" s="224" t="s">
        <v>739</v>
      </c>
      <c r="AN80" s="224">
        <f>M81+T81+AA81+AH81</f>
        <v>120</v>
      </c>
    </row>
    <row r="81" spans="2:40">
      <c r="I81" s="223">
        <f>SUM(I46:I76)</f>
        <v>12</v>
      </c>
      <c r="J81" s="223">
        <f>SUM(J46:J76)</f>
        <v>7</v>
      </c>
      <c r="K81" s="223">
        <f>SUM(K46:K76)</f>
        <v>3</v>
      </c>
      <c r="L81" s="223"/>
      <c r="M81" s="223">
        <f>SUM(M46:M76)</f>
        <v>30</v>
      </c>
      <c r="N81" s="223"/>
      <c r="O81" s="84"/>
      <c r="P81" s="223">
        <f>SUM(P46:P76)</f>
        <v>14</v>
      </c>
      <c r="Q81" s="223">
        <f>SUM(Q46:Q76)</f>
        <v>3</v>
      </c>
      <c r="R81" s="223">
        <f>SUM(R46:R76)</f>
        <v>5</v>
      </c>
      <c r="S81" s="223"/>
      <c r="T81" s="223">
        <f>SUM(T46:T76)</f>
        <v>30</v>
      </c>
      <c r="U81" s="223"/>
      <c r="V81" s="84"/>
      <c r="W81" s="223">
        <f>SUM(W46:W76)</f>
        <v>8</v>
      </c>
      <c r="X81" s="223">
        <f>SUM(X46:X76)</f>
        <v>9</v>
      </c>
      <c r="Y81" s="223">
        <f>SUM(Y46:Y76)</f>
        <v>1</v>
      </c>
      <c r="Z81" s="223"/>
      <c r="AA81" s="223">
        <f>SUM(AA46:AA76)</f>
        <v>30</v>
      </c>
      <c r="AB81" s="223"/>
      <c r="AC81" s="84"/>
      <c r="AD81" s="223">
        <f>SUM(AD46:AD76)</f>
        <v>9</v>
      </c>
      <c r="AE81" s="223">
        <f>SUM(AE46:AE76)</f>
        <v>10</v>
      </c>
      <c r="AF81" s="223">
        <f>SUM(AF46:AF76)</f>
        <v>0</v>
      </c>
      <c r="AG81" s="223"/>
      <c r="AH81" s="223">
        <f>SUM(AH46:AH76)</f>
        <v>30</v>
      </c>
      <c r="AI81" s="223"/>
      <c r="AM81" s="224" t="s">
        <v>195</v>
      </c>
      <c r="AN81" s="224">
        <f>L82+S82+Z82+AG82</f>
        <v>7</v>
      </c>
    </row>
    <row r="82" spans="2:40">
      <c r="I82" s="223" t="s">
        <v>740</v>
      </c>
      <c r="J82" s="225">
        <f>SUM(I81:K81)</f>
        <v>22</v>
      </c>
      <c r="K82" s="223" t="s">
        <v>195</v>
      </c>
      <c r="L82" s="223">
        <f>COUNTIF(L46:L76,"v")</f>
        <v>4</v>
      </c>
      <c r="M82" s="223" t="s">
        <v>26</v>
      </c>
      <c r="N82" s="223">
        <f>COUNTIF(L46:L76,"f")</f>
        <v>4</v>
      </c>
      <c r="O82" s="84"/>
      <c r="P82" s="223" t="s">
        <v>740</v>
      </c>
      <c r="Q82" s="225">
        <f>SUM(P81:R81)</f>
        <v>22</v>
      </c>
      <c r="R82" s="223" t="s">
        <v>195</v>
      </c>
      <c r="S82" s="227">
        <f>COUNTIF(S46:S76,"v")</f>
        <v>3</v>
      </c>
      <c r="T82" s="223" t="s">
        <v>26</v>
      </c>
      <c r="U82" s="223">
        <f>COUNTIF(S46:S76,"f")</f>
        <v>4</v>
      </c>
      <c r="V82" s="84"/>
      <c r="W82" s="223" t="s">
        <v>740</v>
      </c>
      <c r="X82" s="225">
        <f>SUM(W81:Y81)</f>
        <v>18</v>
      </c>
      <c r="Y82" s="223" t="s">
        <v>195</v>
      </c>
      <c r="Z82" s="223">
        <f>COUNTIF(Z46:Z76,"v")</f>
        <v>0</v>
      </c>
      <c r="AA82" s="223" t="s">
        <v>26</v>
      </c>
      <c r="AB82" s="223">
        <f>COUNTIF(Z46:Z76,"f")</f>
        <v>6</v>
      </c>
      <c r="AC82"/>
      <c r="AD82" s="223" t="s">
        <v>740</v>
      </c>
      <c r="AE82" s="225">
        <f>SUM(AD81:AF81)</f>
        <v>19</v>
      </c>
      <c r="AF82" s="223" t="s">
        <v>195</v>
      </c>
      <c r="AG82" s="223">
        <f>COUNTIF(AG46:AG76,"v")</f>
        <v>0</v>
      </c>
      <c r="AH82" s="223" t="s">
        <v>26</v>
      </c>
      <c r="AI82" s="223">
        <f>COUNTIF(AG46:AG76,"f")</f>
        <v>5</v>
      </c>
      <c r="AM82" s="224" t="s">
        <v>26</v>
      </c>
      <c r="AN82" s="224">
        <f>N82+U82+AB82+AI82</f>
        <v>19</v>
      </c>
    </row>
    <row r="83" spans="2:40">
      <c r="O83" s="3"/>
      <c r="AJ83" s="3"/>
      <c r="AM83" s="224" t="s">
        <v>741</v>
      </c>
      <c r="AN83" s="228">
        <f>(SUM(I81:AJ81)-120)/4</f>
        <v>20.25</v>
      </c>
    </row>
    <row r="84" spans="2:40">
      <c r="I84" t="s">
        <v>736</v>
      </c>
    </row>
    <row r="85" spans="2:40" ht="17.25" thickBot="1">
      <c r="B85" s="4" t="s">
        <v>746</v>
      </c>
    </row>
    <row r="86" spans="2:40">
      <c r="B86" s="194" t="s">
        <v>227</v>
      </c>
      <c r="C86" s="195"/>
      <c r="D86" s="195"/>
      <c r="E86" s="195"/>
      <c r="F86" s="195"/>
      <c r="G86" s="195"/>
      <c r="H86" s="196"/>
      <c r="I86" s="194" t="s">
        <v>234</v>
      </c>
      <c r="J86" s="229"/>
      <c r="K86" s="229"/>
      <c r="L86" s="229"/>
      <c r="M86" s="229"/>
      <c r="N86" s="229"/>
      <c r="O86" s="230"/>
      <c r="P86" s="194" t="s">
        <v>238</v>
      </c>
      <c r="Q86" s="195"/>
      <c r="R86" s="195"/>
      <c r="S86" s="195"/>
      <c r="T86" s="195"/>
      <c r="U86" s="195"/>
      <c r="V86" s="196"/>
    </row>
    <row r="87" spans="2:40">
      <c r="B87" s="197"/>
      <c r="C87" s="198"/>
      <c r="D87" s="198"/>
      <c r="E87" s="198"/>
      <c r="F87" s="198"/>
      <c r="G87" s="198"/>
      <c r="H87" s="199"/>
      <c r="I87" s="197" t="s">
        <v>747</v>
      </c>
      <c r="J87" s="231"/>
      <c r="K87" s="231"/>
      <c r="L87" s="231"/>
      <c r="M87" s="231"/>
      <c r="N87" s="231"/>
      <c r="O87" s="232"/>
      <c r="P87" s="197" t="s">
        <v>748</v>
      </c>
      <c r="Q87" s="198"/>
      <c r="R87" s="198"/>
      <c r="S87" s="198"/>
      <c r="T87" s="198"/>
      <c r="U87" s="198"/>
      <c r="V87" s="199"/>
    </row>
    <row r="88" spans="2:40" ht="17.25" thickBot="1">
      <c r="B88" s="180">
        <v>1</v>
      </c>
      <c r="C88" s="210">
        <v>1</v>
      </c>
      <c r="D88" s="210">
        <v>0</v>
      </c>
      <c r="E88" s="210" t="s">
        <v>26</v>
      </c>
      <c r="F88" s="210">
        <v>3</v>
      </c>
      <c r="G88" s="210" t="s">
        <v>714</v>
      </c>
      <c r="H88" s="211" t="s">
        <v>729</v>
      </c>
      <c r="I88" s="180">
        <v>1</v>
      </c>
      <c r="J88" s="210">
        <v>1</v>
      </c>
      <c r="K88" s="210">
        <v>0</v>
      </c>
      <c r="L88" s="210" t="s">
        <v>195</v>
      </c>
      <c r="M88" s="210">
        <v>3</v>
      </c>
      <c r="N88" s="210" t="s">
        <v>714</v>
      </c>
      <c r="O88" s="211" t="s">
        <v>749</v>
      </c>
      <c r="P88" s="197"/>
      <c r="Q88" s="198"/>
      <c r="R88" s="198"/>
      <c r="S88" s="198"/>
      <c r="T88" s="198"/>
      <c r="U88" s="198"/>
      <c r="V88" s="199"/>
    </row>
    <row r="89" spans="2:40">
      <c r="B89" s="197" t="s">
        <v>228</v>
      </c>
      <c r="C89" s="198"/>
      <c r="D89" s="198"/>
      <c r="E89" s="198"/>
      <c r="F89" s="198"/>
      <c r="G89" s="198"/>
      <c r="H89" s="199"/>
      <c r="I89" s="194" t="s">
        <v>237</v>
      </c>
      <c r="J89" s="195"/>
      <c r="K89" s="195"/>
      <c r="L89" s="195"/>
      <c r="M89" s="195"/>
      <c r="N89" s="195"/>
      <c r="O89" s="196"/>
      <c r="P89" s="197"/>
      <c r="Q89" s="198"/>
      <c r="R89" s="198"/>
      <c r="S89" s="198"/>
      <c r="T89" s="198"/>
      <c r="U89" s="198"/>
      <c r="V89" s="199"/>
    </row>
    <row r="90" spans="2:40">
      <c r="B90" s="197" t="s">
        <v>750</v>
      </c>
      <c r="C90" s="198"/>
      <c r="D90" s="198"/>
      <c r="E90" s="198"/>
      <c r="F90" s="198"/>
      <c r="G90" s="198"/>
      <c r="H90" s="199"/>
      <c r="I90" s="197" t="s">
        <v>751</v>
      </c>
      <c r="J90" s="198"/>
      <c r="K90" s="198"/>
      <c r="L90" s="198"/>
      <c r="M90" s="198"/>
      <c r="N90" s="198"/>
      <c r="O90" s="199"/>
      <c r="P90" s="197"/>
      <c r="Q90" s="198"/>
      <c r="R90" s="198"/>
      <c r="S90" s="198"/>
      <c r="T90" s="198"/>
      <c r="U90" s="198"/>
      <c r="V90" s="199"/>
    </row>
    <row r="91" spans="2:40" ht="17.25" thickBot="1">
      <c r="B91" s="180">
        <v>0</v>
      </c>
      <c r="C91" s="210">
        <v>2</v>
      </c>
      <c r="D91" s="210">
        <v>0</v>
      </c>
      <c r="E91" s="210" t="s">
        <v>26</v>
      </c>
      <c r="F91" s="210">
        <v>3</v>
      </c>
      <c r="G91" s="210" t="s">
        <v>714</v>
      </c>
      <c r="H91" s="211" t="s">
        <v>749</v>
      </c>
      <c r="I91" s="180">
        <v>1</v>
      </c>
      <c r="J91" s="210">
        <v>0</v>
      </c>
      <c r="K91" s="210">
        <v>1</v>
      </c>
      <c r="L91" s="210" t="s">
        <v>26</v>
      </c>
      <c r="M91" s="210">
        <v>3</v>
      </c>
      <c r="N91" s="210" t="s">
        <v>714</v>
      </c>
      <c r="O91" s="211" t="s">
        <v>749</v>
      </c>
      <c r="P91" s="180">
        <v>2</v>
      </c>
      <c r="Q91" s="210">
        <v>0</v>
      </c>
      <c r="R91" s="210">
        <v>2</v>
      </c>
      <c r="S91" s="210" t="s">
        <v>26</v>
      </c>
      <c r="T91" s="210">
        <v>6</v>
      </c>
      <c r="U91" s="210" t="s">
        <v>714</v>
      </c>
      <c r="V91" s="211" t="s">
        <v>749</v>
      </c>
    </row>
    <row r="92" spans="2:40">
      <c r="B92" s="194" t="s">
        <v>231</v>
      </c>
      <c r="C92" s="195"/>
      <c r="D92" s="195"/>
      <c r="E92" s="195"/>
      <c r="F92" s="195"/>
      <c r="G92" s="195"/>
      <c r="H92" s="196"/>
      <c r="I92" s="221"/>
      <c r="P92" s="221"/>
    </row>
    <row r="93" spans="2:40">
      <c r="B93" s="197" t="s">
        <v>752</v>
      </c>
      <c r="C93" s="198"/>
      <c r="D93" s="198"/>
      <c r="E93" s="198"/>
      <c r="F93" s="198"/>
      <c r="G93" s="198"/>
      <c r="H93" s="199"/>
      <c r="I93" s="221"/>
      <c r="P93" s="221"/>
      <c r="W93" s="221"/>
    </row>
    <row r="94" spans="2:40" ht="17.25" thickBot="1">
      <c r="B94" s="180">
        <v>2</v>
      </c>
      <c r="C94" s="210">
        <v>0</v>
      </c>
      <c r="D94" s="210">
        <v>0</v>
      </c>
      <c r="E94" s="210" t="s">
        <v>195</v>
      </c>
      <c r="F94" s="210">
        <v>3</v>
      </c>
      <c r="G94" s="210" t="s">
        <v>714</v>
      </c>
      <c r="H94" s="211" t="s">
        <v>749</v>
      </c>
      <c r="I94" s="221"/>
      <c r="P94" s="221"/>
      <c r="W94" s="221"/>
    </row>
    <row r="95" spans="2:40">
      <c r="B95" s="194" t="s">
        <v>235</v>
      </c>
      <c r="C95" s="195"/>
      <c r="D95" s="195"/>
      <c r="E95" s="195"/>
      <c r="F95" s="195"/>
      <c r="G95" s="195"/>
      <c r="H95" s="196"/>
      <c r="I95" s="221"/>
      <c r="P95" s="221"/>
      <c r="W95" s="221"/>
    </row>
    <row r="96" spans="2:40">
      <c r="B96" s="197"/>
      <c r="C96" s="198"/>
      <c r="D96" s="198"/>
      <c r="E96" s="198"/>
      <c r="F96" s="198"/>
      <c r="G96" s="198"/>
      <c r="H96" s="199"/>
      <c r="I96" s="221"/>
      <c r="P96" s="221"/>
      <c r="W96" s="221"/>
    </row>
    <row r="97" spans="2:23" ht="17.25" thickBot="1">
      <c r="B97" s="180">
        <v>1</v>
      </c>
      <c r="C97" s="210">
        <v>1</v>
      </c>
      <c r="D97" s="210">
        <v>0</v>
      </c>
      <c r="E97" s="210" t="s">
        <v>26</v>
      </c>
      <c r="F97" s="210">
        <v>3</v>
      </c>
      <c r="G97" s="210" t="s">
        <v>714</v>
      </c>
      <c r="H97" s="211" t="s">
        <v>729</v>
      </c>
      <c r="I97" s="221"/>
      <c r="P97" s="221"/>
      <c r="W97" s="221"/>
    </row>
    <row r="98" spans="2:23">
      <c r="B98" s="221"/>
      <c r="I98" s="221"/>
      <c r="P98" s="221"/>
      <c r="W98" s="221"/>
    </row>
    <row r="99" spans="2:23">
      <c r="B99" s="221"/>
      <c r="I99" s="221"/>
      <c r="P99" s="221"/>
      <c r="W99" s="221"/>
    </row>
    <row r="101" spans="2:23" ht="17.25" thickBot="1">
      <c r="B101" s="4" t="s">
        <v>753</v>
      </c>
    </row>
    <row r="102" spans="2:23">
      <c r="B102" s="233" t="s">
        <v>240</v>
      </c>
      <c r="C102" s="234"/>
      <c r="D102" s="234"/>
      <c r="E102" s="234"/>
      <c r="F102" s="234"/>
      <c r="G102" s="234"/>
      <c r="H102" s="235"/>
      <c r="I102" s="236" t="s">
        <v>243</v>
      </c>
      <c r="J102" s="234"/>
      <c r="K102" s="234"/>
      <c r="L102" s="234"/>
      <c r="M102" s="234"/>
      <c r="N102" s="234"/>
      <c r="O102" s="235"/>
      <c r="P102" s="233" t="s">
        <v>244</v>
      </c>
      <c r="Q102" s="237"/>
      <c r="R102" s="237"/>
      <c r="S102" s="238"/>
      <c r="T102" s="237"/>
      <c r="U102" s="237"/>
      <c r="V102" s="239"/>
    </row>
    <row r="103" spans="2:23">
      <c r="B103" s="240" t="s">
        <v>754</v>
      </c>
      <c r="C103" s="241"/>
      <c r="D103" s="241"/>
      <c r="E103" s="241"/>
      <c r="F103" s="241"/>
      <c r="G103" s="241"/>
      <c r="H103" s="242"/>
      <c r="I103" s="243"/>
      <c r="J103" s="241"/>
      <c r="K103" s="241"/>
      <c r="L103" s="241"/>
      <c r="M103" s="241"/>
      <c r="N103" s="241"/>
      <c r="O103" s="242"/>
      <c r="P103" s="240"/>
      <c r="Q103" s="243"/>
      <c r="R103" s="243"/>
      <c r="S103" s="244"/>
      <c r="T103" s="243"/>
      <c r="U103" s="243"/>
      <c r="V103" s="245"/>
    </row>
    <row r="104" spans="2:23">
      <c r="B104" s="240"/>
      <c r="C104" s="246"/>
      <c r="D104" s="246"/>
      <c r="E104" s="246"/>
      <c r="F104" s="246"/>
      <c r="G104" s="246"/>
      <c r="H104" s="247"/>
      <c r="I104" s="243"/>
      <c r="J104" s="243"/>
      <c r="K104" s="243"/>
      <c r="L104" s="243"/>
      <c r="M104" s="243"/>
      <c r="N104" s="243"/>
      <c r="O104" s="245"/>
      <c r="P104" s="248"/>
      <c r="Q104" s="243"/>
      <c r="R104" s="243"/>
      <c r="S104" s="244"/>
      <c r="T104" s="243"/>
      <c r="U104" s="243"/>
      <c r="V104" s="245"/>
    </row>
    <row r="105" spans="2:23">
      <c r="B105" s="240"/>
      <c r="C105" s="246"/>
      <c r="D105" s="246"/>
      <c r="E105" s="246"/>
      <c r="F105" s="246"/>
      <c r="G105" s="246"/>
      <c r="H105" s="247"/>
      <c r="I105" s="244"/>
      <c r="J105" s="244"/>
      <c r="K105" s="244"/>
      <c r="L105" s="244"/>
      <c r="M105" s="244"/>
      <c r="N105" s="244"/>
      <c r="O105" s="249"/>
      <c r="P105" s="248"/>
      <c r="Q105" s="243"/>
      <c r="R105" s="243"/>
      <c r="S105" s="244"/>
      <c r="T105" s="243"/>
      <c r="U105" s="243"/>
      <c r="V105" s="245"/>
    </row>
    <row r="106" spans="2:23">
      <c r="B106" s="240"/>
      <c r="C106" s="246"/>
      <c r="D106" s="246"/>
      <c r="E106" s="246"/>
      <c r="F106" s="246"/>
      <c r="G106" s="246"/>
      <c r="H106" s="247"/>
      <c r="I106" s="243"/>
      <c r="J106" s="246"/>
      <c r="K106" s="246"/>
      <c r="L106" s="250"/>
      <c r="M106" s="246"/>
      <c r="N106" s="246"/>
      <c r="O106" s="251"/>
      <c r="P106" s="248"/>
      <c r="Q106" s="246"/>
      <c r="R106" s="246"/>
      <c r="S106" s="250"/>
      <c r="T106" s="246"/>
      <c r="U106" s="246"/>
      <c r="V106" s="251"/>
    </row>
    <row r="107" spans="2:23" ht="17.25" thickBot="1">
      <c r="B107" s="252">
        <v>2</v>
      </c>
      <c r="C107" s="253">
        <v>2</v>
      </c>
      <c r="D107" s="253">
        <v>0</v>
      </c>
      <c r="E107" s="253" t="s">
        <v>195</v>
      </c>
      <c r="F107" s="253">
        <v>6</v>
      </c>
      <c r="G107" s="253" t="s">
        <v>714</v>
      </c>
      <c r="H107" s="254" t="s">
        <v>729</v>
      </c>
      <c r="I107" s="253">
        <v>2</v>
      </c>
      <c r="J107" s="253">
        <v>0</v>
      </c>
      <c r="K107" s="253">
        <v>2</v>
      </c>
      <c r="L107" s="253" t="s">
        <v>195</v>
      </c>
      <c r="M107" s="253">
        <v>6</v>
      </c>
      <c r="N107" s="253" t="s">
        <v>714</v>
      </c>
      <c r="O107" s="254" t="s">
        <v>729</v>
      </c>
      <c r="P107" s="252">
        <v>2</v>
      </c>
      <c r="Q107" s="253">
        <v>2</v>
      </c>
      <c r="R107" s="253">
        <v>0</v>
      </c>
      <c r="S107" s="253" t="s">
        <v>26</v>
      </c>
      <c r="T107" s="253">
        <v>6</v>
      </c>
      <c r="U107" s="253" t="s">
        <v>714</v>
      </c>
      <c r="V107" s="254" t="s">
        <v>729</v>
      </c>
    </row>
    <row r="108" spans="2:23">
      <c r="B108" s="233" t="s">
        <v>241</v>
      </c>
      <c r="C108" s="255"/>
      <c r="D108" s="255"/>
      <c r="E108" s="255"/>
      <c r="F108" s="255"/>
      <c r="G108" s="255"/>
      <c r="H108" s="256"/>
      <c r="I108" s="4"/>
    </row>
    <row r="109" spans="2:23">
      <c r="B109" s="248" t="s">
        <v>755</v>
      </c>
      <c r="C109" s="243"/>
      <c r="D109" s="243"/>
      <c r="E109" s="243"/>
      <c r="F109" s="243"/>
      <c r="G109" s="243"/>
      <c r="H109" s="245"/>
      <c r="I109" s="4"/>
    </row>
    <row r="110" spans="2:23" ht="17.25" thickBot="1">
      <c r="B110" s="257">
        <v>2</v>
      </c>
      <c r="C110" s="258">
        <v>0</v>
      </c>
      <c r="D110" s="258">
        <v>0</v>
      </c>
      <c r="E110" s="258" t="s">
        <v>26</v>
      </c>
      <c r="F110" s="258">
        <v>3</v>
      </c>
      <c r="G110" s="258" t="s">
        <v>714</v>
      </c>
      <c r="H110" s="259" t="s">
        <v>729</v>
      </c>
      <c r="I110" s="4"/>
    </row>
    <row r="111" spans="2:23">
      <c r="B111" s="260" t="s">
        <v>242</v>
      </c>
      <c r="C111" s="236"/>
      <c r="D111" s="236"/>
      <c r="E111" s="236"/>
      <c r="F111" s="236"/>
      <c r="G111" s="236"/>
      <c r="H111" s="256"/>
      <c r="I111" s="4"/>
    </row>
    <row r="112" spans="2:23">
      <c r="B112" s="248" t="s">
        <v>756</v>
      </c>
      <c r="C112" s="246"/>
      <c r="D112" s="246"/>
      <c r="E112" s="246"/>
      <c r="F112" s="246"/>
      <c r="G112" s="246"/>
      <c r="H112" s="247"/>
      <c r="I112" s="4"/>
    </row>
    <row r="113" spans="2:22" ht="17.25" thickBot="1">
      <c r="B113" s="252">
        <v>0</v>
      </c>
      <c r="C113" s="253">
        <v>2</v>
      </c>
      <c r="D113" s="253">
        <v>0</v>
      </c>
      <c r="E113" s="253" t="s">
        <v>26</v>
      </c>
      <c r="F113" s="253">
        <v>3</v>
      </c>
      <c r="G113" s="253" t="s">
        <v>714</v>
      </c>
      <c r="H113" s="254" t="s">
        <v>729</v>
      </c>
      <c r="I113" s="4"/>
    </row>
    <row r="114" spans="2:22">
      <c r="B114" s="221"/>
      <c r="I114" s="4"/>
    </row>
    <row r="115" spans="2:22">
      <c r="I115" s="4"/>
    </row>
    <row r="116" spans="2:22">
      <c r="I116" s="4"/>
    </row>
    <row r="117" spans="2:22" ht="17.25" thickBot="1">
      <c r="B117" s="4" t="s">
        <v>757</v>
      </c>
      <c r="I117" s="4"/>
    </row>
    <row r="118" spans="2:22">
      <c r="B118" s="233" t="s">
        <v>245</v>
      </c>
      <c r="C118" s="236"/>
      <c r="D118" s="236"/>
      <c r="E118" s="236"/>
      <c r="F118" s="236"/>
      <c r="G118" s="236"/>
      <c r="H118" s="256"/>
      <c r="I118" s="233" t="s">
        <v>248</v>
      </c>
      <c r="J118" s="236"/>
      <c r="K118" s="236"/>
      <c r="L118" s="236"/>
      <c r="M118" s="236"/>
      <c r="N118" s="236"/>
      <c r="O118" s="256"/>
      <c r="P118" s="261" t="s">
        <v>249</v>
      </c>
      <c r="Q118" s="236"/>
      <c r="R118" s="236"/>
      <c r="S118" s="236"/>
      <c r="T118" s="236"/>
      <c r="U118" s="236"/>
      <c r="V118" s="262"/>
    </row>
    <row r="119" spans="2:22" ht="16.5" customHeight="1">
      <c r="B119" s="240"/>
      <c r="C119" s="246"/>
      <c r="D119" s="246"/>
      <c r="E119" s="246"/>
      <c r="F119" s="246"/>
      <c r="G119" s="246"/>
      <c r="H119" s="247"/>
      <c r="I119" s="240"/>
      <c r="J119" s="246"/>
      <c r="K119" s="246"/>
      <c r="L119" s="246"/>
      <c r="M119" s="246"/>
      <c r="N119" s="246"/>
      <c r="O119" s="247"/>
      <c r="P119" s="263" t="s">
        <v>758</v>
      </c>
      <c r="Q119" s="241"/>
      <c r="R119" s="241"/>
      <c r="S119" s="241"/>
      <c r="T119" s="241"/>
      <c r="U119" s="241"/>
      <c r="V119" s="242"/>
    </row>
    <row r="120" spans="2:22">
      <c r="B120" s="240"/>
      <c r="C120" s="246"/>
      <c r="D120" s="246"/>
      <c r="E120" s="246"/>
      <c r="F120" s="246"/>
      <c r="G120" s="246"/>
      <c r="H120" s="247"/>
      <c r="I120" s="240"/>
      <c r="J120" s="246"/>
      <c r="K120" s="246"/>
      <c r="L120" s="246"/>
      <c r="M120" s="246"/>
      <c r="N120" s="246"/>
      <c r="O120" s="247"/>
      <c r="P120" s="263"/>
      <c r="Q120" s="250"/>
      <c r="R120" s="250"/>
      <c r="S120" s="250"/>
      <c r="T120" s="250"/>
      <c r="U120" s="244"/>
      <c r="V120" s="199" t="s">
        <v>759</v>
      </c>
    </row>
    <row r="121" spans="2:22">
      <c r="B121" s="240"/>
      <c r="C121" s="246"/>
      <c r="D121" s="246"/>
      <c r="E121" s="246"/>
      <c r="F121" s="246"/>
      <c r="G121" s="246"/>
      <c r="H121" s="247"/>
      <c r="I121" s="240"/>
      <c r="J121" s="246"/>
      <c r="K121" s="246"/>
      <c r="L121" s="246"/>
      <c r="M121" s="246"/>
      <c r="N121" s="246"/>
      <c r="O121" s="247"/>
      <c r="P121" s="264"/>
      <c r="Q121" s="250"/>
      <c r="R121" s="250"/>
      <c r="S121" s="250"/>
      <c r="T121" s="250"/>
      <c r="U121" s="244"/>
      <c r="V121" s="247"/>
    </row>
    <row r="122" spans="2:22">
      <c r="B122" s="240"/>
      <c r="C122" s="246"/>
      <c r="D122" s="246"/>
      <c r="E122" s="246"/>
      <c r="F122" s="246"/>
      <c r="G122" s="246"/>
      <c r="H122" s="247"/>
      <c r="I122" s="240"/>
      <c r="J122" s="246"/>
      <c r="K122" s="246"/>
      <c r="L122" s="246"/>
      <c r="M122" s="246"/>
      <c r="N122" s="246"/>
      <c r="O122" s="247"/>
      <c r="P122" s="264"/>
      <c r="Q122" s="250"/>
      <c r="R122" s="250"/>
      <c r="S122" s="250"/>
      <c r="T122" s="250"/>
      <c r="U122" s="244"/>
      <c r="V122" s="247"/>
    </row>
    <row r="123" spans="2:22" ht="17.25" thickBot="1">
      <c r="B123" s="252">
        <v>2</v>
      </c>
      <c r="C123" s="253">
        <v>1</v>
      </c>
      <c r="D123" s="253">
        <v>1</v>
      </c>
      <c r="E123" s="253" t="s">
        <v>195</v>
      </c>
      <c r="F123" s="253">
        <v>6</v>
      </c>
      <c r="G123" s="253" t="s">
        <v>714</v>
      </c>
      <c r="H123" s="259" t="s">
        <v>703</v>
      </c>
      <c r="I123" s="252">
        <v>2</v>
      </c>
      <c r="J123" s="253">
        <v>0</v>
      </c>
      <c r="K123" s="253">
        <v>2</v>
      </c>
      <c r="L123" s="253" t="s">
        <v>195</v>
      </c>
      <c r="M123" s="253">
        <v>6</v>
      </c>
      <c r="N123" s="253" t="s">
        <v>714</v>
      </c>
      <c r="O123" s="259" t="s">
        <v>703</v>
      </c>
      <c r="P123" s="257">
        <v>2</v>
      </c>
      <c r="Q123" s="258">
        <v>2</v>
      </c>
      <c r="R123" s="258">
        <v>0</v>
      </c>
      <c r="S123" s="258" t="s">
        <v>26</v>
      </c>
      <c r="T123" s="258">
        <v>6</v>
      </c>
      <c r="U123" s="258" t="s">
        <v>714</v>
      </c>
      <c r="V123" s="259" t="s">
        <v>703</v>
      </c>
    </row>
    <row r="124" spans="2:22">
      <c r="B124" s="265" t="s">
        <v>174</v>
      </c>
      <c r="C124" s="255"/>
      <c r="D124" s="255"/>
      <c r="E124" s="255"/>
      <c r="F124" s="255"/>
      <c r="G124" s="255"/>
      <c r="H124" s="256"/>
      <c r="I124" s="221"/>
    </row>
    <row r="125" spans="2:22">
      <c r="B125" s="248" t="s">
        <v>173</v>
      </c>
      <c r="C125" s="243"/>
      <c r="D125" s="243"/>
      <c r="E125" s="243"/>
      <c r="F125" s="243"/>
      <c r="G125" s="243"/>
      <c r="H125" s="199" t="s">
        <v>759</v>
      </c>
      <c r="I125" s="221"/>
      <c r="P125" s="221"/>
    </row>
    <row r="126" spans="2:22" ht="17.25" thickBot="1">
      <c r="B126" s="257">
        <v>1</v>
      </c>
      <c r="C126" s="258">
        <v>1</v>
      </c>
      <c r="D126" s="258">
        <v>0</v>
      </c>
      <c r="E126" s="258" t="s">
        <v>26</v>
      </c>
      <c r="F126" s="258">
        <v>3</v>
      </c>
      <c r="G126" s="258" t="s">
        <v>714</v>
      </c>
      <c r="H126" s="259" t="s">
        <v>703</v>
      </c>
      <c r="I126" s="221"/>
      <c r="P126" s="221"/>
    </row>
    <row r="127" spans="2:22">
      <c r="B127" s="240" t="s">
        <v>247</v>
      </c>
      <c r="C127" s="243"/>
      <c r="D127" s="243"/>
      <c r="E127" s="244"/>
      <c r="F127" s="243"/>
      <c r="G127" s="243"/>
      <c r="H127" s="245"/>
      <c r="I127" s="221"/>
      <c r="P127" s="221"/>
    </row>
    <row r="128" spans="2:22">
      <c r="B128" s="248"/>
      <c r="C128" s="243"/>
      <c r="D128" s="243"/>
      <c r="E128" s="244"/>
      <c r="F128" s="243"/>
      <c r="G128" s="243"/>
      <c r="H128" s="199" t="s">
        <v>759</v>
      </c>
      <c r="I128" s="221"/>
      <c r="P128" s="221"/>
    </row>
    <row r="129" spans="2:22" ht="17.25" thickBot="1">
      <c r="B129" s="252">
        <v>1</v>
      </c>
      <c r="C129" s="253">
        <v>0</v>
      </c>
      <c r="D129" s="253">
        <v>1</v>
      </c>
      <c r="E129" s="253" t="s">
        <v>26</v>
      </c>
      <c r="F129" s="253">
        <v>3</v>
      </c>
      <c r="G129" s="253" t="s">
        <v>714</v>
      </c>
      <c r="H129" s="259" t="s">
        <v>703</v>
      </c>
      <c r="I129" s="221"/>
      <c r="P129" s="221"/>
    </row>
    <row r="130" spans="2:22">
      <c r="B130" s="221"/>
      <c r="I130" s="221"/>
      <c r="P130" s="221"/>
    </row>
    <row r="131" spans="2:22">
      <c r="B131" s="221"/>
      <c r="I131" s="221"/>
      <c r="P131" s="221"/>
    </row>
    <row r="132" spans="2:22">
      <c r="K132" s="221"/>
    </row>
    <row r="133" spans="2:22" ht="17.25" thickBot="1">
      <c r="B133" s="4" t="s">
        <v>760</v>
      </c>
    </row>
    <row r="134" spans="2:22">
      <c r="B134" s="265" t="s">
        <v>250</v>
      </c>
      <c r="C134" s="255"/>
      <c r="D134" s="255"/>
      <c r="E134" s="255"/>
      <c r="F134" s="255"/>
      <c r="G134" s="255"/>
      <c r="H134" s="256"/>
      <c r="I134" s="233" t="s">
        <v>252</v>
      </c>
      <c r="J134" s="236"/>
      <c r="K134" s="236"/>
      <c r="L134" s="236"/>
      <c r="M134" s="236"/>
      <c r="N134" s="236"/>
      <c r="O134" s="256"/>
      <c r="P134" s="233" t="s">
        <v>255</v>
      </c>
      <c r="Q134" s="236"/>
      <c r="R134" s="236"/>
      <c r="S134" s="236"/>
      <c r="T134" s="236"/>
      <c r="U134" s="236"/>
      <c r="V134" s="256"/>
    </row>
    <row r="135" spans="2:22">
      <c r="B135" s="263" t="s">
        <v>761</v>
      </c>
      <c r="C135" s="250"/>
      <c r="D135" s="250"/>
      <c r="E135" s="250"/>
      <c r="F135" s="250"/>
      <c r="G135" s="244"/>
      <c r="H135" s="247"/>
      <c r="I135" s="240"/>
      <c r="J135" s="246"/>
      <c r="K135" s="246"/>
      <c r="L135" s="246"/>
      <c r="M135" s="246"/>
      <c r="N135" s="246"/>
      <c r="O135" s="247"/>
      <c r="P135" s="248" t="s">
        <v>762</v>
      </c>
      <c r="Q135" s="243"/>
      <c r="R135" s="243"/>
      <c r="S135" s="244"/>
      <c r="T135" s="243"/>
      <c r="U135" s="243"/>
      <c r="V135" s="199" t="s">
        <v>759</v>
      </c>
    </row>
    <row r="136" spans="2:22">
      <c r="B136" s="264"/>
      <c r="C136" s="250"/>
      <c r="D136" s="250"/>
      <c r="E136" s="250"/>
      <c r="F136" s="250"/>
      <c r="G136" s="244"/>
      <c r="H136" s="247"/>
      <c r="I136" s="240"/>
      <c r="J136" s="246"/>
      <c r="K136" s="246"/>
      <c r="L136" s="246"/>
      <c r="M136" s="246"/>
      <c r="N136" s="246"/>
      <c r="O136" s="247"/>
      <c r="P136" s="248"/>
      <c r="Q136" s="246"/>
      <c r="R136" s="246"/>
      <c r="S136" s="250"/>
      <c r="T136" s="246"/>
      <c r="U136" s="246"/>
      <c r="V136" s="251"/>
    </row>
    <row r="137" spans="2:22">
      <c r="B137" s="264"/>
      <c r="C137" s="250"/>
      <c r="D137" s="250"/>
      <c r="E137" s="250"/>
      <c r="F137" s="250"/>
      <c r="G137" s="244"/>
      <c r="H137" s="247"/>
      <c r="I137" s="240"/>
      <c r="J137" s="246"/>
      <c r="K137" s="246"/>
      <c r="L137" s="246"/>
      <c r="M137" s="246"/>
      <c r="N137" s="246"/>
      <c r="O137" s="247"/>
      <c r="P137" s="248"/>
      <c r="Q137" s="246"/>
      <c r="R137" s="246"/>
      <c r="S137" s="250"/>
      <c r="T137" s="246"/>
      <c r="U137" s="246"/>
      <c r="V137" s="251"/>
    </row>
    <row r="138" spans="2:22">
      <c r="B138" s="264"/>
      <c r="C138" s="250"/>
      <c r="D138" s="250"/>
      <c r="E138" s="250"/>
      <c r="F138" s="250"/>
      <c r="G138" s="244"/>
      <c r="H138" s="247"/>
      <c r="I138" s="240"/>
      <c r="J138" s="246"/>
      <c r="K138" s="246"/>
      <c r="L138" s="246"/>
      <c r="M138" s="246"/>
      <c r="N138" s="246"/>
      <c r="O138" s="247"/>
      <c r="P138" s="248"/>
      <c r="Q138" s="246"/>
      <c r="R138" s="246"/>
      <c r="S138" s="250"/>
      <c r="T138" s="246"/>
      <c r="U138" s="246"/>
      <c r="V138" s="251"/>
    </row>
    <row r="139" spans="2:22" ht="17.25" thickBot="1">
      <c r="B139" s="257">
        <v>1</v>
      </c>
      <c r="C139" s="258">
        <v>0</v>
      </c>
      <c r="D139" s="258">
        <v>3</v>
      </c>
      <c r="E139" s="258" t="s">
        <v>195</v>
      </c>
      <c r="F139" s="258">
        <v>6</v>
      </c>
      <c r="G139" s="258" t="s">
        <v>714</v>
      </c>
      <c r="H139" s="259" t="s">
        <v>703</v>
      </c>
      <c r="I139" s="252">
        <v>2</v>
      </c>
      <c r="J139" s="253">
        <v>2</v>
      </c>
      <c r="K139" s="253">
        <v>0</v>
      </c>
      <c r="L139" s="253" t="s">
        <v>195</v>
      </c>
      <c r="M139" s="253">
        <v>6</v>
      </c>
      <c r="N139" s="253" t="s">
        <v>714</v>
      </c>
      <c r="O139" s="254" t="s">
        <v>763</v>
      </c>
      <c r="P139" s="252">
        <v>2</v>
      </c>
      <c r="Q139" s="253">
        <v>2</v>
      </c>
      <c r="R139" s="253">
        <v>0</v>
      </c>
      <c r="S139" s="253" t="s">
        <v>26</v>
      </c>
      <c r="T139" s="253">
        <v>6</v>
      </c>
      <c r="U139" s="253" t="s">
        <v>714</v>
      </c>
      <c r="V139" s="259" t="s">
        <v>703</v>
      </c>
    </row>
    <row r="140" spans="2:22">
      <c r="B140" s="265" t="s">
        <v>251</v>
      </c>
      <c r="C140" s="255"/>
      <c r="D140" s="255"/>
      <c r="E140" s="255"/>
      <c r="F140" s="255"/>
      <c r="G140" s="255"/>
      <c r="H140" s="256"/>
      <c r="P140" s="221"/>
    </row>
    <row r="141" spans="2:22">
      <c r="B141" s="248"/>
      <c r="C141" s="243"/>
      <c r="D141" s="243"/>
      <c r="E141" s="243"/>
      <c r="F141" s="243"/>
      <c r="G141" s="243"/>
      <c r="H141" s="199" t="s">
        <v>759</v>
      </c>
      <c r="P141" s="221"/>
    </row>
    <row r="142" spans="2:22" ht="17.25" thickBot="1">
      <c r="B142" s="257">
        <v>1</v>
      </c>
      <c r="C142" s="258">
        <v>1</v>
      </c>
      <c r="D142" s="258">
        <v>0</v>
      </c>
      <c r="E142" s="258" t="s">
        <v>26</v>
      </c>
      <c r="F142" s="258">
        <v>3</v>
      </c>
      <c r="G142" s="258" t="s">
        <v>714</v>
      </c>
      <c r="H142" s="259" t="s">
        <v>703</v>
      </c>
      <c r="P142" s="221"/>
    </row>
    <row r="143" spans="2:22">
      <c r="B143" s="265" t="s">
        <v>185</v>
      </c>
      <c r="C143" s="255"/>
      <c r="D143" s="255"/>
      <c r="E143" s="255"/>
      <c r="F143" s="255"/>
      <c r="G143" s="255"/>
      <c r="H143" s="256"/>
      <c r="P143" s="221"/>
    </row>
    <row r="144" spans="2:22">
      <c r="B144" s="248" t="s">
        <v>187</v>
      </c>
      <c r="C144" s="243"/>
      <c r="D144" s="243"/>
      <c r="E144" s="243"/>
      <c r="F144" s="243"/>
      <c r="G144" s="243"/>
      <c r="H144" s="199" t="s">
        <v>759</v>
      </c>
      <c r="P144" s="221"/>
    </row>
    <row r="145" spans="2:22" ht="17.25" thickBot="1">
      <c r="B145" s="257">
        <v>2</v>
      </c>
      <c r="C145" s="258">
        <v>0</v>
      </c>
      <c r="D145" s="258">
        <v>0</v>
      </c>
      <c r="E145" s="258" t="s">
        <v>26</v>
      </c>
      <c r="F145" s="258">
        <v>3</v>
      </c>
      <c r="G145" s="258" t="s">
        <v>714</v>
      </c>
      <c r="H145" s="259" t="s">
        <v>703</v>
      </c>
      <c r="P145" s="221"/>
    </row>
    <row r="146" spans="2:22">
      <c r="B146" s="4"/>
      <c r="P146" s="221"/>
    </row>
    <row r="147" spans="2:22">
      <c r="B147" s="4"/>
      <c r="P147" s="221"/>
    </row>
    <row r="148" spans="2:22">
      <c r="B148" s="4"/>
    </row>
    <row r="149" spans="2:22" ht="16.5" customHeight="1" thickBot="1">
      <c r="B149" s="4" t="s">
        <v>764</v>
      </c>
    </row>
    <row r="150" spans="2:22">
      <c r="B150" s="194" t="s">
        <v>256</v>
      </c>
      <c r="C150" s="195"/>
      <c r="D150" s="195"/>
      <c r="E150" s="195"/>
      <c r="F150" s="195"/>
      <c r="G150" s="195"/>
      <c r="H150" s="196"/>
      <c r="I150" s="194" t="s">
        <v>259</v>
      </c>
      <c r="J150" s="195"/>
      <c r="K150" s="195"/>
      <c r="L150" s="195"/>
      <c r="M150" s="195"/>
      <c r="N150" s="195"/>
      <c r="O150" s="196"/>
      <c r="P150" s="194" t="s">
        <v>261</v>
      </c>
      <c r="Q150" s="195"/>
      <c r="R150" s="195"/>
      <c r="S150" s="195"/>
      <c r="T150" s="195"/>
      <c r="U150" s="195"/>
      <c r="V150" s="196"/>
    </row>
    <row r="151" spans="2:22">
      <c r="B151" s="197"/>
      <c r="C151" s="198"/>
      <c r="D151" s="198"/>
      <c r="E151" s="198"/>
      <c r="F151" s="198"/>
      <c r="G151" s="198"/>
      <c r="H151" s="199"/>
      <c r="I151" s="197"/>
      <c r="J151" s="198"/>
      <c r="K151" s="198"/>
      <c r="L151" s="198"/>
      <c r="M151" s="198"/>
      <c r="N151" s="198"/>
      <c r="O151" s="199"/>
      <c r="P151" s="197"/>
      <c r="Q151" s="198"/>
      <c r="R151" s="198"/>
      <c r="S151" s="198"/>
      <c r="T151" s="198"/>
      <c r="U151" s="266"/>
      <c r="V151" s="199" t="s">
        <v>759</v>
      </c>
    </row>
    <row r="152" spans="2:22" ht="17.25" thickBot="1">
      <c r="B152" s="197"/>
      <c r="C152" s="198"/>
      <c r="D152" s="198"/>
      <c r="E152" s="198"/>
      <c r="F152" s="198"/>
      <c r="G152" s="198"/>
      <c r="H152" s="199"/>
      <c r="I152" s="180">
        <v>1</v>
      </c>
      <c r="J152" s="210">
        <v>0</v>
      </c>
      <c r="K152" s="210">
        <v>1</v>
      </c>
      <c r="L152" s="210" t="s">
        <v>26</v>
      </c>
      <c r="M152" s="210">
        <v>3</v>
      </c>
      <c r="N152" s="210" t="s">
        <v>714</v>
      </c>
      <c r="O152" s="259" t="s">
        <v>703</v>
      </c>
      <c r="P152" s="180">
        <v>2</v>
      </c>
      <c r="Q152" s="210">
        <v>0</v>
      </c>
      <c r="R152" s="210">
        <v>0</v>
      </c>
      <c r="S152" s="210" t="s">
        <v>26</v>
      </c>
      <c r="T152" s="210">
        <v>3</v>
      </c>
      <c r="U152" s="210" t="s">
        <v>714</v>
      </c>
      <c r="V152" s="211" t="s">
        <v>763</v>
      </c>
    </row>
    <row r="153" spans="2:22">
      <c r="B153" s="197"/>
      <c r="C153" s="198"/>
      <c r="D153" s="198"/>
      <c r="E153" s="198"/>
      <c r="F153" s="198"/>
      <c r="G153" s="198"/>
      <c r="H153" s="199"/>
      <c r="I153" s="194" t="s">
        <v>260</v>
      </c>
      <c r="J153" s="195"/>
      <c r="K153" s="195"/>
      <c r="L153" s="195"/>
      <c r="M153" s="195"/>
      <c r="N153" s="195"/>
      <c r="O153" s="196"/>
      <c r="P153" s="194" t="s">
        <v>262</v>
      </c>
      <c r="Q153" s="195"/>
      <c r="R153" s="195"/>
      <c r="S153" s="195"/>
      <c r="T153" s="195"/>
      <c r="U153" s="195"/>
      <c r="V153" s="196"/>
    </row>
    <row r="154" spans="2:22">
      <c r="B154" s="267"/>
      <c r="C154" s="268"/>
      <c r="D154" s="268"/>
      <c r="E154" s="268"/>
      <c r="F154" s="268"/>
      <c r="G154" s="268"/>
      <c r="H154" s="269"/>
      <c r="I154" s="197"/>
      <c r="J154" s="198"/>
      <c r="K154" s="198"/>
      <c r="L154" s="198"/>
      <c r="M154" s="198"/>
      <c r="N154" s="198"/>
      <c r="O154" s="199"/>
      <c r="P154" s="201"/>
      <c r="Q154" s="198"/>
      <c r="R154" s="198"/>
      <c r="S154" s="198"/>
      <c r="T154" s="198"/>
      <c r="U154" s="198"/>
      <c r="V154" s="199" t="s">
        <v>759</v>
      </c>
    </row>
    <row r="155" spans="2:22" ht="17.25" thickBot="1">
      <c r="B155" s="270">
        <v>2</v>
      </c>
      <c r="C155" s="271">
        <v>0</v>
      </c>
      <c r="D155" s="271">
        <v>2</v>
      </c>
      <c r="E155" s="271" t="s">
        <v>195</v>
      </c>
      <c r="F155" s="271">
        <v>6</v>
      </c>
      <c r="G155" s="181" t="s">
        <v>714</v>
      </c>
      <c r="H155" s="272" t="s">
        <v>703</v>
      </c>
      <c r="I155" s="180">
        <v>1</v>
      </c>
      <c r="J155" s="210">
        <v>0</v>
      </c>
      <c r="K155" s="210">
        <v>1</v>
      </c>
      <c r="L155" s="210" t="s">
        <v>26</v>
      </c>
      <c r="M155" s="210">
        <v>3</v>
      </c>
      <c r="N155" s="210" t="s">
        <v>714</v>
      </c>
      <c r="O155" s="259" t="s">
        <v>703</v>
      </c>
      <c r="P155" s="180">
        <v>0</v>
      </c>
      <c r="Q155" s="210">
        <v>1</v>
      </c>
      <c r="R155" s="210">
        <v>1</v>
      </c>
      <c r="S155" s="210" t="s">
        <v>26</v>
      </c>
      <c r="T155" s="210">
        <v>3</v>
      </c>
      <c r="U155" s="210" t="s">
        <v>714</v>
      </c>
      <c r="V155" s="211" t="s">
        <v>763</v>
      </c>
    </row>
    <row r="156" spans="2:22">
      <c r="B156" s="194" t="s">
        <v>258</v>
      </c>
      <c r="C156" s="195"/>
      <c r="D156" s="195"/>
      <c r="E156" s="195"/>
      <c r="F156" s="195"/>
      <c r="G156" s="195"/>
      <c r="H156" s="196"/>
      <c r="I156" s="2"/>
      <c r="J156" s="2"/>
      <c r="K156" s="2"/>
      <c r="L156" s="2"/>
      <c r="M156" s="2"/>
      <c r="N156" s="2"/>
      <c r="O156" s="2"/>
      <c r="P156" s="2"/>
      <c r="Q156" s="2"/>
      <c r="R156" s="2"/>
      <c r="S156" s="2"/>
      <c r="T156" s="2"/>
      <c r="U156" s="2"/>
      <c r="V156" s="2"/>
    </row>
    <row r="157" spans="2:22">
      <c r="B157" s="197"/>
      <c r="C157" s="198"/>
      <c r="D157" s="198"/>
      <c r="E157" s="198"/>
      <c r="F157" s="198"/>
      <c r="G157" s="198"/>
      <c r="H157" s="199" t="s">
        <v>759</v>
      </c>
      <c r="I157" s="2"/>
      <c r="J157" s="2"/>
      <c r="R157" s="2"/>
      <c r="S157" s="2"/>
      <c r="T157" s="2"/>
      <c r="U157" s="2"/>
      <c r="V157" s="2"/>
    </row>
    <row r="158" spans="2:22">
      <c r="B158" s="197"/>
      <c r="C158" s="198"/>
      <c r="D158" s="198"/>
      <c r="E158" s="198"/>
      <c r="F158" s="198"/>
      <c r="G158" s="198"/>
      <c r="H158" s="199"/>
      <c r="I158" s="2"/>
      <c r="J158" s="2"/>
      <c r="R158" s="2"/>
      <c r="S158" s="2"/>
      <c r="T158" s="2"/>
      <c r="U158" s="2"/>
      <c r="V158" s="2"/>
    </row>
    <row r="159" spans="2:22">
      <c r="B159" s="197"/>
      <c r="C159" s="198"/>
      <c r="D159" s="198"/>
      <c r="E159" s="198"/>
      <c r="F159" s="198"/>
      <c r="G159" s="198"/>
      <c r="H159" s="199"/>
      <c r="I159" s="2"/>
      <c r="J159" s="2"/>
      <c r="R159" s="2"/>
      <c r="S159" s="2"/>
      <c r="T159" s="2"/>
      <c r="U159" s="2"/>
      <c r="V159" s="2"/>
    </row>
    <row r="160" spans="2:22">
      <c r="B160" s="267"/>
      <c r="C160" s="268"/>
      <c r="D160" s="268"/>
      <c r="E160" s="268"/>
      <c r="F160" s="268"/>
      <c r="G160" s="268"/>
      <c r="H160" s="269"/>
      <c r="I160" s="2"/>
      <c r="J160" s="2"/>
      <c r="K160" s="2"/>
      <c r="S160" s="2"/>
      <c r="T160" s="2"/>
      <c r="U160" s="2"/>
      <c r="V160" s="2"/>
    </row>
    <row r="161" spans="2:29" ht="17.25" thickBot="1">
      <c r="B161" s="270">
        <v>2</v>
      </c>
      <c r="C161" s="271">
        <v>0</v>
      </c>
      <c r="D161" s="271">
        <v>2</v>
      </c>
      <c r="E161" s="271" t="s">
        <v>195</v>
      </c>
      <c r="F161" s="271">
        <v>6</v>
      </c>
      <c r="G161" s="181" t="s">
        <v>714</v>
      </c>
      <c r="H161" s="272" t="s">
        <v>703</v>
      </c>
      <c r="I161" s="2"/>
      <c r="J161" s="2"/>
      <c r="S161" s="2"/>
      <c r="T161" s="2"/>
      <c r="U161" s="2"/>
      <c r="V161" s="2"/>
    </row>
    <row r="162" spans="2:29">
      <c r="B162" s="2"/>
      <c r="C162" s="2"/>
      <c r="D162" s="2"/>
      <c r="E162" s="2"/>
      <c r="F162" s="2"/>
      <c r="G162" s="2"/>
      <c r="H162" s="2"/>
      <c r="I162" s="2"/>
      <c r="J162" s="2"/>
      <c r="S162" s="2"/>
      <c r="T162" s="2"/>
      <c r="U162" s="2"/>
      <c r="V162" s="2"/>
      <c r="W162" s="2"/>
      <c r="X162" s="2"/>
      <c r="Y162" s="2"/>
      <c r="Z162" s="2"/>
      <c r="AA162" s="2"/>
      <c r="AB162" s="2"/>
      <c r="AC162" s="2"/>
    </row>
    <row r="163" spans="2:29">
      <c r="B163" s="2"/>
      <c r="C163" s="2"/>
      <c r="D163" s="2"/>
      <c r="E163" s="2"/>
      <c r="F163" s="2"/>
      <c r="G163" s="2"/>
      <c r="H163" s="2"/>
      <c r="I163" s="2"/>
      <c r="J163" s="2"/>
      <c r="S163" s="2"/>
      <c r="T163" s="2"/>
      <c r="U163" s="2"/>
      <c r="V163" s="2"/>
      <c r="W163" s="2"/>
      <c r="X163" s="2"/>
      <c r="Y163" s="2"/>
      <c r="Z163" s="2"/>
      <c r="AA163" s="2"/>
      <c r="AB163" s="2"/>
      <c r="AC163" s="2"/>
    </row>
  </sheetData>
  <mergeCells count="10">
    <mergeCell ref="AD45:AJ45"/>
    <mergeCell ref="AI46:AJ46"/>
    <mergeCell ref="B2:H2"/>
    <mergeCell ref="I2:O2"/>
    <mergeCell ref="P2:V2"/>
    <mergeCell ref="W2:AC2"/>
    <mergeCell ref="U3:V3"/>
    <mergeCell ref="I45:O45"/>
    <mergeCell ref="P45:V45"/>
    <mergeCell ref="W45:AC45"/>
  </mergeCells>
  <conditionalFormatting sqref="B3 X20:X21">
    <cfRule type="expression" dxfId="2024" priority="1356">
      <formula>H7="ÖP"</formula>
    </cfRule>
    <cfRule type="expression" dxfId="2023" priority="1357">
      <formula>H7="SP"</formula>
    </cfRule>
    <cfRule type="expression" dxfId="2022" priority="1358">
      <formula>H7="SZV"</formula>
    </cfRule>
    <cfRule type="expression" dxfId="2021" priority="1359">
      <formula>H7="GH"</formula>
    </cfRule>
    <cfRule type="expression" dxfId="2020" priority="1360">
      <formula>H7="SZT"</formula>
    </cfRule>
    <cfRule type="expression" dxfId="2019" priority="1361">
      <formula>H7="AI"</formula>
    </cfRule>
  </conditionalFormatting>
  <conditionalFormatting sqref="B8">
    <cfRule type="expression" dxfId="2018" priority="380">
      <formula>H13="ÖP"</formula>
    </cfRule>
    <cfRule type="expression" dxfId="2017" priority="381">
      <formula>H13="SP"</formula>
    </cfRule>
    <cfRule type="expression" dxfId="2016" priority="382">
      <formula>H13="SZV"</formula>
    </cfRule>
    <cfRule type="expression" dxfId="2015" priority="383">
      <formula>H13="GH"</formula>
    </cfRule>
    <cfRule type="expression" dxfId="2014" priority="384">
      <formula>H13="SZT"</formula>
    </cfRule>
    <cfRule type="expression" dxfId="2013" priority="385">
      <formula>H13="AI"</formula>
    </cfRule>
  </conditionalFormatting>
  <conditionalFormatting sqref="B10">
    <cfRule type="expression" dxfId="2012" priority="410">
      <formula>A9="ÖP"</formula>
    </cfRule>
    <cfRule type="expression" dxfId="2011" priority="411">
      <formula>A9="SP"</formula>
    </cfRule>
    <cfRule type="expression" dxfId="2010" priority="412">
      <formula>A9="SZV"</formula>
    </cfRule>
    <cfRule type="expression" dxfId="2009" priority="413">
      <formula>A9="GH"</formula>
    </cfRule>
    <cfRule type="expression" dxfId="2008" priority="414">
      <formula>A9="SZT"</formula>
    </cfRule>
    <cfRule type="expression" dxfId="2007" priority="415">
      <formula>A9="AI"</formula>
    </cfRule>
  </conditionalFormatting>
  <conditionalFormatting sqref="B11">
    <cfRule type="expression" dxfId="2006" priority="416">
      <formula>#REF!="ÖP"</formula>
    </cfRule>
    <cfRule type="expression" dxfId="2005" priority="417">
      <formula>#REF!="SP"</formula>
    </cfRule>
    <cfRule type="expression" dxfId="2004" priority="418">
      <formula>#REF!="SZV"</formula>
    </cfRule>
    <cfRule type="expression" dxfId="2003" priority="419">
      <formula>#REF!="GH"</formula>
    </cfRule>
    <cfRule type="expression" dxfId="2002" priority="420">
      <formula>#REF!="SZT"</formula>
    </cfRule>
    <cfRule type="expression" dxfId="2001" priority="421">
      <formula>#REF!="AI"</formula>
    </cfRule>
  </conditionalFormatting>
  <conditionalFormatting sqref="B18:B20">
    <cfRule type="expression" dxfId="2000" priority="796">
      <formula>H21="ÖP"</formula>
    </cfRule>
    <cfRule type="expression" dxfId="1999" priority="797">
      <formula>H21="SP"</formula>
    </cfRule>
    <cfRule type="expression" dxfId="1998" priority="798">
      <formula>H21="SZV"</formula>
    </cfRule>
    <cfRule type="expression" dxfId="1997" priority="799">
      <formula>H21="GH"</formula>
    </cfRule>
    <cfRule type="expression" dxfId="1996" priority="800">
      <formula>H21="SZT"</formula>
    </cfRule>
    <cfRule type="expression" dxfId="1995" priority="801">
      <formula>H21="AI"</formula>
    </cfRule>
  </conditionalFormatting>
  <conditionalFormatting sqref="B22:B24">
    <cfRule type="expression" dxfId="1994" priority="802">
      <formula>H27="ÖP"</formula>
    </cfRule>
    <cfRule type="expression" dxfId="1993" priority="803">
      <formula>H27="SP"</formula>
    </cfRule>
    <cfRule type="expression" dxfId="1992" priority="804">
      <formula>H27="SZV"</formula>
    </cfRule>
    <cfRule type="expression" dxfId="1991" priority="805">
      <formula>H27="GH"</formula>
    </cfRule>
    <cfRule type="expression" dxfId="1990" priority="806">
      <formula>H27="SZT"</formula>
    </cfRule>
    <cfRule type="expression" dxfId="1989" priority="807">
      <formula>H27="AI"</formula>
    </cfRule>
  </conditionalFormatting>
  <conditionalFormatting sqref="B28:B30">
    <cfRule type="expression" dxfId="1988" priority="766">
      <formula>H30="ÖP"</formula>
    </cfRule>
    <cfRule type="expression" dxfId="1987" priority="767">
      <formula>H30="SP"</formula>
    </cfRule>
    <cfRule type="expression" dxfId="1986" priority="768">
      <formula>H30="SZV"</formula>
    </cfRule>
    <cfRule type="expression" dxfId="1985" priority="769">
      <formula>H30="GH"</formula>
    </cfRule>
    <cfRule type="expression" dxfId="1984" priority="770">
      <formula>H30="SZT"</formula>
    </cfRule>
    <cfRule type="expression" dxfId="1983" priority="771">
      <formula>H30="AI"</formula>
    </cfRule>
  </conditionalFormatting>
  <conditionalFormatting sqref="B29:B32">
    <cfRule type="expression" dxfId="1982" priority="784">
      <formula>AJ5="ÖP"</formula>
    </cfRule>
    <cfRule type="expression" dxfId="1981" priority="785">
      <formula>AJ5="SP"</formula>
    </cfRule>
    <cfRule type="expression" dxfId="1980" priority="786">
      <formula>AJ5="SZV"</formula>
    </cfRule>
    <cfRule type="expression" dxfId="1979" priority="787">
      <formula>AJ5="GH"</formula>
    </cfRule>
    <cfRule type="expression" dxfId="1978" priority="788">
      <formula>AJ5="SZT"</formula>
    </cfRule>
    <cfRule type="expression" dxfId="1977" priority="789">
      <formula>AJ5="AI"</formula>
    </cfRule>
  </conditionalFormatting>
  <conditionalFormatting sqref="C22:D24">
    <cfRule type="expression" dxfId="1976" priority="458">
      <formula>AD4="ÖP"</formula>
    </cfRule>
    <cfRule type="expression" dxfId="1975" priority="459">
      <formula>AD4="SP"</formula>
    </cfRule>
    <cfRule type="expression" dxfId="1974" priority="460">
      <formula>AD4="SZV"</formula>
    </cfRule>
    <cfRule type="expression" dxfId="1973" priority="461">
      <formula>AD4="GH"</formula>
    </cfRule>
    <cfRule type="expression" dxfId="1972" priority="462">
      <formula>AD4="SZT"</formula>
    </cfRule>
    <cfRule type="expression" dxfId="1971" priority="463">
      <formula>AD4="AI"</formula>
    </cfRule>
  </conditionalFormatting>
  <conditionalFormatting sqref="C23:D23">
    <cfRule type="expression" dxfId="1970" priority="440">
      <formula>AD5="ÖP"</formula>
    </cfRule>
    <cfRule type="expression" dxfId="1969" priority="441">
      <formula>AD5="SP"</formula>
    </cfRule>
    <cfRule type="expression" dxfId="1968" priority="442">
      <formula>AD5="SZV"</formula>
    </cfRule>
    <cfRule type="expression" dxfId="1967" priority="443">
      <formula>AD5="GH"</formula>
    </cfRule>
    <cfRule type="expression" dxfId="1966" priority="444">
      <formula>AD5="SZT"</formula>
    </cfRule>
    <cfRule type="expression" dxfId="1965" priority="445">
      <formula>AD5="AI"</formula>
    </cfRule>
  </conditionalFormatting>
  <conditionalFormatting sqref="C3:G3">
    <cfRule type="expression" dxfId="1964" priority="1536">
      <formula>B16="ÖP"</formula>
    </cfRule>
    <cfRule type="expression" dxfId="1963" priority="1537">
      <formula>B16="SP"</formula>
    </cfRule>
    <cfRule type="expression" dxfId="1962" priority="1538">
      <formula>B16="SZV"</formula>
    </cfRule>
    <cfRule type="expression" dxfId="1961" priority="1539">
      <formula>B16="GH"</formula>
    </cfRule>
    <cfRule type="expression" dxfId="1960" priority="1540">
      <formula>B16="SZT"</formula>
    </cfRule>
    <cfRule type="expression" dxfId="1959" priority="1541">
      <formula>B16="AI"</formula>
    </cfRule>
  </conditionalFormatting>
  <conditionalFormatting sqref="C8:G8">
    <cfRule type="expression" dxfId="1958" priority="386">
      <formula>AF27="ÖP"</formula>
    </cfRule>
    <cfRule type="expression" dxfId="1957" priority="387">
      <formula>AF27="SP"</formula>
    </cfRule>
    <cfRule type="expression" dxfId="1956" priority="388">
      <formula>AF27="SZV"</formula>
    </cfRule>
    <cfRule type="expression" dxfId="1955" priority="389">
      <formula>AF27="GH"</formula>
    </cfRule>
    <cfRule type="expression" dxfId="1954" priority="390">
      <formula>AF27="SZT"</formula>
    </cfRule>
    <cfRule type="expression" dxfId="1953" priority="391">
      <formula>AF27="AI"</formula>
    </cfRule>
  </conditionalFormatting>
  <conditionalFormatting sqref="C10:G11">
    <cfRule type="expression" dxfId="1952" priority="392">
      <formula>AF27="ÖP"</formula>
    </cfRule>
    <cfRule type="expression" dxfId="1951" priority="393">
      <formula>AF27="SP"</formula>
    </cfRule>
    <cfRule type="expression" dxfId="1950" priority="394">
      <formula>AF27="SZV"</formula>
    </cfRule>
    <cfRule type="expression" dxfId="1949" priority="395">
      <formula>AF27="GH"</formula>
    </cfRule>
    <cfRule type="expression" dxfId="1948" priority="396">
      <formula>AF27="SZT"</formula>
    </cfRule>
    <cfRule type="expression" dxfId="1947" priority="397">
      <formula>AF27="AI"</formula>
    </cfRule>
  </conditionalFormatting>
  <conditionalFormatting sqref="C18:G20">
    <cfRule type="expression" dxfId="1946" priority="464">
      <formula>I12="ÖP"</formula>
    </cfRule>
    <cfRule type="expression" dxfId="1945" priority="465">
      <formula>I12="SP"</formula>
    </cfRule>
    <cfRule type="expression" dxfId="1944" priority="466">
      <formula>I12="SZV"</formula>
    </cfRule>
    <cfRule type="expression" dxfId="1943" priority="467">
      <formula>I12="GH"</formula>
    </cfRule>
    <cfRule type="expression" dxfId="1942" priority="468">
      <formula>I12="SZT"</formula>
    </cfRule>
    <cfRule type="expression" dxfId="1941" priority="469">
      <formula>I12="AI"</formula>
    </cfRule>
  </conditionalFormatting>
  <conditionalFormatting sqref="C19:G19">
    <cfRule type="expression" dxfId="1940" priority="446">
      <formula>I13="ÖP"</formula>
    </cfRule>
    <cfRule type="expression" dxfId="1939" priority="447">
      <formula>I13="SP"</formula>
    </cfRule>
    <cfRule type="expression" dxfId="1938" priority="448">
      <formula>I13="SZV"</formula>
    </cfRule>
    <cfRule type="expression" dxfId="1937" priority="449">
      <formula>I13="GH"</formula>
    </cfRule>
    <cfRule type="expression" dxfId="1936" priority="450">
      <formula>I13="SZT"</formula>
    </cfRule>
    <cfRule type="expression" dxfId="1935" priority="451">
      <formula>I13="AI"</formula>
    </cfRule>
  </conditionalFormatting>
  <conditionalFormatting sqref="C28:G30">
    <cfRule type="expression" dxfId="1934" priority="428">
      <formula>AT20="ÖP"</formula>
    </cfRule>
    <cfRule type="expression" dxfId="1933" priority="429">
      <formula>AT20="SP"</formula>
    </cfRule>
    <cfRule type="expression" dxfId="1932" priority="430">
      <formula>AT20="SZV"</formula>
    </cfRule>
    <cfRule type="expression" dxfId="1931" priority="431">
      <formula>AT20="GH"</formula>
    </cfRule>
    <cfRule type="expression" dxfId="1930" priority="432">
      <formula>AT20="SZT"</formula>
    </cfRule>
    <cfRule type="expression" dxfId="1929" priority="433">
      <formula>AT20="AI"</formula>
    </cfRule>
  </conditionalFormatting>
  <conditionalFormatting sqref="C29:G29">
    <cfRule type="expression" dxfId="1928" priority="772">
      <formula>AT21="ÖP"</formula>
    </cfRule>
    <cfRule type="expression" dxfId="1927" priority="773">
      <formula>AT21="SP"</formula>
    </cfRule>
    <cfRule type="expression" dxfId="1926" priority="774">
      <formula>AT21="SZV"</formula>
    </cfRule>
    <cfRule type="expression" dxfId="1925" priority="775">
      <formula>AT21="GH"</formula>
    </cfRule>
    <cfRule type="expression" dxfId="1924" priority="776">
      <formula>AT21="SZT"</formula>
    </cfRule>
    <cfRule type="expression" dxfId="1923" priority="777">
      <formula>AT21="AI"</formula>
    </cfRule>
  </conditionalFormatting>
  <conditionalFormatting sqref="C29:G31">
    <cfRule type="expression" dxfId="1922" priority="760">
      <formula>#REF!="ÖP"</formula>
    </cfRule>
    <cfRule type="expression" dxfId="1921" priority="761">
      <formula>#REF!="SP"</formula>
    </cfRule>
    <cfRule type="expression" dxfId="1920" priority="762">
      <formula>#REF!="SZV"</formula>
    </cfRule>
    <cfRule type="expression" dxfId="1919" priority="763">
      <formula>#REF!="GH"</formula>
    </cfRule>
    <cfRule type="expression" dxfId="1918" priority="764">
      <formula>#REF!="SZT"</formula>
    </cfRule>
    <cfRule type="expression" dxfId="1917" priority="765">
      <formula>#REF!="AI"</formula>
    </cfRule>
  </conditionalFormatting>
  <conditionalFormatting sqref="C30:G31">
    <cfRule type="expression" dxfId="1916" priority="434">
      <formula>#REF!="ÖP"</formula>
    </cfRule>
    <cfRule type="expression" dxfId="1915" priority="435">
      <formula>#REF!="SP"</formula>
    </cfRule>
    <cfRule type="expression" dxfId="1914" priority="436">
      <formula>#REF!="SZV"</formula>
    </cfRule>
    <cfRule type="expression" dxfId="1913" priority="437">
      <formula>#REF!="GH"</formula>
    </cfRule>
    <cfRule type="expression" dxfId="1912" priority="438">
      <formula>#REF!="SZT"</formula>
    </cfRule>
    <cfRule type="expression" dxfId="1911" priority="439">
      <formula>#REF!="AI"</formula>
    </cfRule>
  </conditionalFormatting>
  <conditionalFormatting sqref="C30:G32">
    <cfRule type="expression" dxfId="1910" priority="422">
      <formula>#REF!="ÖP"</formula>
    </cfRule>
    <cfRule type="expression" dxfId="1909" priority="423">
      <formula>#REF!="SP"</formula>
    </cfRule>
    <cfRule type="expression" dxfId="1908" priority="424">
      <formula>#REF!="SZV"</formula>
    </cfRule>
    <cfRule type="expression" dxfId="1907" priority="425">
      <formula>#REF!="GH"</formula>
    </cfRule>
    <cfRule type="expression" dxfId="1906" priority="426">
      <formula>#REF!="SZT"</formula>
    </cfRule>
    <cfRule type="expression" dxfId="1905" priority="427">
      <formula>#REF!="AI"</formula>
    </cfRule>
  </conditionalFormatting>
  <conditionalFormatting sqref="E22:E24">
    <cfRule type="expression" dxfId="1904" priority="808">
      <formula>AJ2="ÖP"</formula>
    </cfRule>
    <cfRule type="expression" dxfId="1903" priority="809">
      <formula>AJ2="SP"</formula>
    </cfRule>
    <cfRule type="expression" dxfId="1902" priority="810">
      <formula>AJ2="SZV"</formula>
    </cfRule>
    <cfRule type="expression" dxfId="1901" priority="811">
      <formula>AJ2="GH"</formula>
    </cfRule>
    <cfRule type="expression" dxfId="1900" priority="812">
      <formula>AJ2="SZT"</formula>
    </cfRule>
    <cfRule type="expression" dxfId="1899" priority="813">
      <formula>AJ2="AI"</formula>
    </cfRule>
  </conditionalFormatting>
  <conditionalFormatting sqref="F22:H24">
    <cfRule type="expression" dxfId="1898" priority="470">
      <formula>#REF!="ÖP"</formula>
    </cfRule>
    <cfRule type="expression" dxfId="1897" priority="471">
      <formula>#REF!="SP"</formula>
    </cfRule>
    <cfRule type="expression" dxfId="1896" priority="472">
      <formula>#REF!="SZV"</formula>
    </cfRule>
    <cfRule type="expression" dxfId="1895" priority="473">
      <formula>#REF!="GH"</formula>
    </cfRule>
    <cfRule type="expression" dxfId="1894" priority="474">
      <formula>#REF!="SZT"</formula>
    </cfRule>
    <cfRule type="expression" dxfId="1893" priority="475">
      <formula>#REF!="AI"</formula>
    </cfRule>
  </conditionalFormatting>
  <conditionalFormatting sqref="F23:H23">
    <cfRule type="expression" dxfId="1892" priority="452">
      <formula>#REF!="ÖP"</formula>
    </cfRule>
    <cfRule type="expression" dxfId="1891" priority="453">
      <formula>#REF!="SP"</formula>
    </cfRule>
    <cfRule type="expression" dxfId="1890" priority="454">
      <formula>#REF!="SZV"</formula>
    </cfRule>
    <cfRule type="expression" dxfId="1889" priority="455">
      <formula>#REF!="GH"</formula>
    </cfRule>
    <cfRule type="expression" dxfId="1888" priority="456">
      <formula>#REF!="SZT"</formula>
    </cfRule>
    <cfRule type="expression" dxfId="1887" priority="457">
      <formula>#REF!="AI"</formula>
    </cfRule>
  </conditionalFormatting>
  <conditionalFormatting sqref="H3">
    <cfRule type="expression" dxfId="1886" priority="1530">
      <formula>F16="ÖP"</formula>
    </cfRule>
    <cfRule type="expression" dxfId="1885" priority="1531">
      <formula>F16="SP"</formula>
    </cfRule>
    <cfRule type="expression" dxfId="1884" priority="1532">
      <formula>F16="SZV"</formula>
    </cfRule>
    <cfRule type="expression" dxfId="1883" priority="1533">
      <formula>F16="GH"</formula>
    </cfRule>
    <cfRule type="expression" dxfId="1882" priority="1534">
      <formula>F16="SZT"</formula>
    </cfRule>
    <cfRule type="expression" dxfId="1881" priority="1535">
      <formula>F16="AI"</formula>
    </cfRule>
  </conditionalFormatting>
  <conditionalFormatting sqref="H8">
    <cfRule type="expression" dxfId="1880" priority="398">
      <formula>AJ27="ÖP"</formula>
    </cfRule>
    <cfRule type="expression" dxfId="1879" priority="399">
      <formula>AJ27="SP"</formula>
    </cfRule>
    <cfRule type="expression" dxfId="1878" priority="400">
      <formula>AJ27="SZV"</formula>
    </cfRule>
    <cfRule type="expression" dxfId="1877" priority="401">
      <formula>AJ27="GH"</formula>
    </cfRule>
    <cfRule type="expression" dxfId="1876" priority="402">
      <formula>AJ27="SZT"</formula>
    </cfRule>
    <cfRule type="expression" dxfId="1875" priority="403">
      <formula>AJ27="AI"</formula>
    </cfRule>
  </conditionalFormatting>
  <conditionalFormatting sqref="H10:H11">
    <cfRule type="expression" dxfId="1874" priority="404">
      <formula>AJ27="ÖP"</formula>
    </cfRule>
    <cfRule type="expression" dxfId="1873" priority="405">
      <formula>AJ27="SP"</formula>
    </cfRule>
    <cfRule type="expression" dxfId="1872" priority="406">
      <formula>AJ27="SZV"</formula>
    </cfRule>
    <cfRule type="expression" dxfId="1871" priority="407">
      <formula>AJ27="GH"</formula>
    </cfRule>
    <cfRule type="expression" dxfId="1870" priority="408">
      <formula>AJ27="SZT"</formula>
    </cfRule>
    <cfRule type="expression" dxfId="1869" priority="409">
      <formula>AJ27="AI"</formula>
    </cfRule>
  </conditionalFormatting>
  <conditionalFormatting sqref="H18:H20">
    <cfRule type="expression" dxfId="1868" priority="814">
      <formula>M12="ÖP"</formula>
    </cfRule>
    <cfRule type="expression" dxfId="1867" priority="815">
      <formula>M12="SP"</formula>
    </cfRule>
    <cfRule type="expression" dxfId="1866" priority="816">
      <formula>M12="SZV"</formula>
    </cfRule>
    <cfRule type="expression" dxfId="1865" priority="817">
      <formula>M12="GH"</formula>
    </cfRule>
    <cfRule type="expression" dxfId="1864" priority="818">
      <formula>M12="SZT"</formula>
    </cfRule>
    <cfRule type="expression" dxfId="1863" priority="819">
      <formula>M12="AI"</formula>
    </cfRule>
  </conditionalFormatting>
  <conditionalFormatting sqref="H28:H30">
    <cfRule type="expression" dxfId="1862" priority="778">
      <formula>AX20="ÖP"</formula>
    </cfRule>
    <cfRule type="expression" dxfId="1861" priority="779">
      <formula>AX20="SP"</formula>
    </cfRule>
    <cfRule type="expression" dxfId="1860" priority="780">
      <formula>AX20="SZV"</formula>
    </cfRule>
    <cfRule type="expression" dxfId="1859" priority="781">
      <formula>AX20="GH"</formula>
    </cfRule>
    <cfRule type="expression" dxfId="1858" priority="782">
      <formula>AX20="SZT"</formula>
    </cfRule>
    <cfRule type="expression" dxfId="1857" priority="783">
      <formula>AX20="AI"</formula>
    </cfRule>
  </conditionalFormatting>
  <conditionalFormatting sqref="H29:H32">
    <cfRule type="expression" dxfId="1856" priority="790">
      <formula>#REF!="ÖP"</formula>
    </cfRule>
    <cfRule type="expression" dxfId="1855" priority="791">
      <formula>#REF!="SP"</formula>
    </cfRule>
    <cfRule type="expression" dxfId="1854" priority="792">
      <formula>#REF!="SZV"</formula>
    </cfRule>
    <cfRule type="expression" dxfId="1853" priority="793">
      <formula>#REF!="GH"</formula>
    </cfRule>
    <cfRule type="expression" dxfId="1852" priority="794">
      <formula>#REF!="SZT"</formula>
    </cfRule>
    <cfRule type="expression" dxfId="1851" priority="795">
      <formula>#REF!="AI"</formula>
    </cfRule>
  </conditionalFormatting>
  <conditionalFormatting sqref="I3">
    <cfRule type="expression" dxfId="1850" priority="284">
      <formula>O8="ÖP"</formula>
    </cfRule>
    <cfRule type="expression" dxfId="1849" priority="285">
      <formula>O8="SP"</formula>
    </cfRule>
    <cfRule type="expression" dxfId="1848" priority="286">
      <formula>O8="SZV"</formula>
    </cfRule>
    <cfRule type="expression" dxfId="1847" priority="287">
      <formula>O8="GH"</formula>
    </cfRule>
    <cfRule type="expression" dxfId="1846" priority="288">
      <formula>O8="SZT"</formula>
    </cfRule>
    <cfRule type="expression" dxfId="1845" priority="289">
      <formula>O8="AI"</formula>
    </cfRule>
    <cfRule type="expression" dxfId="1844" priority="314">
      <formula>O5="ÖP"</formula>
    </cfRule>
    <cfRule type="expression" dxfId="1843" priority="315">
      <formula>O5="SP"</formula>
    </cfRule>
    <cfRule type="expression" dxfId="1842" priority="316">
      <formula>O5="SZV"</formula>
    </cfRule>
    <cfRule type="expression" dxfId="1841" priority="317">
      <formula>O5="GH"</formula>
    </cfRule>
    <cfRule type="expression" dxfId="1840" priority="318">
      <formula>O5="SZT"</formula>
    </cfRule>
    <cfRule type="expression" dxfId="1839" priority="319">
      <formula>O5="AI"</formula>
    </cfRule>
  </conditionalFormatting>
  <conditionalFormatting sqref="I4">
    <cfRule type="expression" dxfId="1838" priority="344">
      <formula>O10="ÖP"</formula>
    </cfRule>
    <cfRule type="expression" dxfId="1837" priority="345">
      <formula>O10="SP"</formula>
    </cfRule>
    <cfRule type="expression" dxfId="1836" priority="346">
      <formula>O10="SZV"</formula>
    </cfRule>
    <cfRule type="expression" dxfId="1835" priority="347">
      <formula>O10="GH"</formula>
    </cfRule>
    <cfRule type="expression" dxfId="1834" priority="348">
      <formula>O10="SZT"</formula>
    </cfRule>
    <cfRule type="expression" dxfId="1833" priority="349">
      <formula>O10="AI"</formula>
    </cfRule>
  </conditionalFormatting>
  <conditionalFormatting sqref="I6">
    <cfRule type="expression" dxfId="1832" priority="308">
      <formula>V2="ÖP"</formula>
    </cfRule>
    <cfRule type="expression" dxfId="1831" priority="309">
      <formula>V2="SP"</formula>
    </cfRule>
    <cfRule type="expression" dxfId="1830" priority="310">
      <formula>V2="SZV"</formula>
    </cfRule>
    <cfRule type="expression" dxfId="1829" priority="311">
      <formula>V2="GH"</formula>
    </cfRule>
    <cfRule type="expression" dxfId="1828" priority="312">
      <formula>V2="SZT"</formula>
    </cfRule>
    <cfRule type="expression" dxfId="1827" priority="313">
      <formula>V2="AI"</formula>
    </cfRule>
    <cfRule type="expression" dxfId="1826" priority="356">
      <formula>O11="ÖP"</formula>
    </cfRule>
    <cfRule type="expression" dxfId="1825" priority="357">
      <formula>O11="SP"</formula>
    </cfRule>
    <cfRule type="expression" dxfId="1824" priority="358">
      <formula>O11="SZV"</formula>
    </cfRule>
    <cfRule type="expression" dxfId="1823" priority="359">
      <formula>O11="GH"</formula>
    </cfRule>
    <cfRule type="expression" dxfId="1822" priority="360">
      <formula>O11="SZT"</formula>
    </cfRule>
    <cfRule type="expression" dxfId="1821" priority="361">
      <formula>O11="AI"</formula>
    </cfRule>
  </conditionalFormatting>
  <conditionalFormatting sqref="I8:I9">
    <cfRule type="expression" dxfId="1820" priority="248">
      <formula>O12="ÖP"</formula>
    </cfRule>
    <cfRule type="expression" dxfId="1819" priority="249">
      <formula>O12="SP"</formula>
    </cfRule>
    <cfRule type="expression" dxfId="1818" priority="250">
      <formula>O12="SZV"</formula>
    </cfRule>
    <cfRule type="expression" dxfId="1817" priority="251">
      <formula>O12="GH"</formula>
    </cfRule>
    <cfRule type="expression" dxfId="1816" priority="252">
      <formula>O12="SZT"</formula>
    </cfRule>
    <cfRule type="expression" dxfId="1815" priority="253">
      <formula>O12="AI"</formula>
    </cfRule>
  </conditionalFormatting>
  <conditionalFormatting sqref="I13:I14 I17:I18">
    <cfRule type="expression" dxfId="1814" priority="242">
      <formula>O16="ÖP"</formula>
    </cfRule>
    <cfRule type="expression" dxfId="1813" priority="243">
      <formula>O16="SP"</formula>
    </cfRule>
    <cfRule type="expression" dxfId="1812" priority="244">
      <formula>O16="SZV"</formula>
    </cfRule>
    <cfRule type="expression" dxfId="1811" priority="245">
      <formula>O16="GH"</formula>
    </cfRule>
    <cfRule type="expression" dxfId="1810" priority="246">
      <formula>O16="SZT"</formula>
    </cfRule>
    <cfRule type="expression" dxfId="1809" priority="247">
      <formula>O16="AI"</formula>
    </cfRule>
  </conditionalFormatting>
  <conditionalFormatting sqref="I46">
    <cfRule type="expression" dxfId="1808" priority="43">
      <formula>O51="ÖP"</formula>
    </cfRule>
    <cfRule type="expression" dxfId="1807" priority="44">
      <formula>O51="SP"</formula>
    </cfRule>
    <cfRule type="expression" dxfId="1806" priority="45">
      <formula>O51="SZV"</formula>
    </cfRule>
    <cfRule type="expression" dxfId="1805" priority="46">
      <formula>O51="GH"</formula>
    </cfRule>
    <cfRule type="expression" dxfId="1804" priority="47">
      <formula>O51="SZT"</formula>
    </cfRule>
    <cfRule type="expression" dxfId="1803" priority="48">
      <formula>O51="AI"</formula>
    </cfRule>
    <cfRule type="expression" dxfId="1802" priority="73">
      <formula>O48="ÖP"</formula>
    </cfRule>
    <cfRule type="expression" dxfId="1801" priority="74">
      <formula>O48="SP"</formula>
    </cfRule>
    <cfRule type="expression" dxfId="1800" priority="75">
      <formula>O48="SZV"</formula>
    </cfRule>
    <cfRule type="expression" dxfId="1799" priority="76">
      <formula>O48="GH"</formula>
    </cfRule>
    <cfRule type="expression" dxfId="1798" priority="77">
      <formula>O48="SZT"</formula>
    </cfRule>
    <cfRule type="expression" dxfId="1797" priority="78">
      <formula>O48="AI"</formula>
    </cfRule>
  </conditionalFormatting>
  <conditionalFormatting sqref="I47">
    <cfRule type="expression" dxfId="1796" priority="91">
      <formula>O53="ÖP"</formula>
    </cfRule>
    <cfRule type="expression" dxfId="1795" priority="92">
      <formula>O53="SP"</formula>
    </cfRule>
    <cfRule type="expression" dxfId="1794" priority="93">
      <formula>O53="SZV"</formula>
    </cfRule>
    <cfRule type="expression" dxfId="1793" priority="94">
      <formula>O53="GH"</formula>
    </cfRule>
    <cfRule type="expression" dxfId="1792" priority="95">
      <formula>O53="SZT"</formula>
    </cfRule>
    <cfRule type="expression" dxfId="1791" priority="96">
      <formula>O53="AI"</formula>
    </cfRule>
  </conditionalFormatting>
  <conditionalFormatting sqref="I49">
    <cfRule type="expression" dxfId="1790" priority="67">
      <formula>V45="ÖP"</formula>
    </cfRule>
    <cfRule type="expression" dxfId="1789" priority="68">
      <formula>V45="SP"</formula>
    </cfRule>
    <cfRule type="expression" dxfId="1788" priority="69">
      <formula>V45="SZV"</formula>
    </cfRule>
    <cfRule type="expression" dxfId="1787" priority="70">
      <formula>V45="GH"</formula>
    </cfRule>
    <cfRule type="expression" dxfId="1786" priority="71">
      <formula>V45="SZT"</formula>
    </cfRule>
    <cfRule type="expression" dxfId="1785" priority="72">
      <formula>V45="AI"</formula>
    </cfRule>
    <cfRule type="expression" dxfId="1784" priority="103">
      <formula>O54="ÖP"</formula>
    </cfRule>
    <cfRule type="expression" dxfId="1783" priority="104">
      <formula>O54="SP"</formula>
    </cfRule>
    <cfRule type="expression" dxfId="1782" priority="105">
      <formula>O54="SZV"</formula>
    </cfRule>
    <cfRule type="expression" dxfId="1781" priority="106">
      <formula>O54="GH"</formula>
    </cfRule>
    <cfRule type="expression" dxfId="1780" priority="107">
      <formula>O54="SZT"</formula>
    </cfRule>
    <cfRule type="expression" dxfId="1779" priority="108">
      <formula>O54="AI"</formula>
    </cfRule>
  </conditionalFormatting>
  <conditionalFormatting sqref="I51:I52">
    <cfRule type="expression" dxfId="1778" priority="7">
      <formula>O55="ÖP"</formula>
    </cfRule>
    <cfRule type="expression" dxfId="1777" priority="8">
      <formula>O55="SP"</formula>
    </cfRule>
    <cfRule type="expression" dxfId="1776" priority="9">
      <formula>O55="SZV"</formula>
    </cfRule>
    <cfRule type="expression" dxfId="1775" priority="10">
      <formula>O55="GH"</formula>
    </cfRule>
    <cfRule type="expression" dxfId="1774" priority="11">
      <formula>O55="SZT"</formula>
    </cfRule>
    <cfRule type="expression" dxfId="1773" priority="12">
      <formula>O55="AI"</formula>
    </cfRule>
  </conditionalFormatting>
  <conditionalFormatting sqref="I56:I57 I60:I61">
    <cfRule type="expression" dxfId="1772" priority="1">
      <formula>O59="ÖP"</formula>
    </cfRule>
    <cfRule type="expression" dxfId="1771" priority="2">
      <formula>O59="SP"</formula>
    </cfRule>
    <cfRule type="expression" dxfId="1770" priority="3">
      <formula>O59="SZV"</formula>
    </cfRule>
    <cfRule type="expression" dxfId="1769" priority="4">
      <formula>O59="GH"</formula>
    </cfRule>
    <cfRule type="expression" dxfId="1768" priority="5">
      <formula>O59="SZT"</formula>
    </cfRule>
    <cfRule type="expression" dxfId="1767" priority="6">
      <formula>O59="AI"</formula>
    </cfRule>
  </conditionalFormatting>
  <conditionalFormatting sqref="J3">
    <cfRule type="expression" dxfId="1766" priority="320">
      <formula>P11="ÖP"</formula>
    </cfRule>
    <cfRule type="expression" dxfId="1765" priority="321">
      <formula>P11="SP"</formula>
    </cfRule>
    <cfRule type="expression" dxfId="1764" priority="322">
      <formula>P11="SZV"</formula>
    </cfRule>
    <cfRule type="expression" dxfId="1763" priority="323">
      <formula>P11="GH"</formula>
    </cfRule>
    <cfRule type="expression" dxfId="1762" priority="324">
      <formula>P11="SZT"</formula>
    </cfRule>
    <cfRule type="expression" dxfId="1761" priority="325">
      <formula>P11="AI"</formula>
    </cfRule>
  </conditionalFormatting>
  <conditionalFormatting sqref="J4">
    <cfRule type="expression" dxfId="1760" priority="350">
      <formula>P13="ÖP"</formula>
    </cfRule>
    <cfRule type="expression" dxfId="1759" priority="351">
      <formula>P13="SP"</formula>
    </cfRule>
    <cfRule type="expression" dxfId="1758" priority="352">
      <formula>P13="SZV"</formula>
    </cfRule>
    <cfRule type="expression" dxfId="1757" priority="353">
      <formula>P13="GH"</formula>
    </cfRule>
    <cfRule type="expression" dxfId="1756" priority="354">
      <formula>P13="SZT"</formula>
    </cfRule>
    <cfRule type="expression" dxfId="1755" priority="355">
      <formula>P13="AI"</formula>
    </cfRule>
  </conditionalFormatting>
  <conditionalFormatting sqref="J46">
    <cfRule type="expression" dxfId="1754" priority="79">
      <formula>P54="ÖP"</formula>
    </cfRule>
    <cfRule type="expression" dxfId="1753" priority="80">
      <formula>P54="SP"</formula>
    </cfRule>
    <cfRule type="expression" dxfId="1752" priority="81">
      <formula>P54="SZV"</formula>
    </cfRule>
    <cfRule type="expression" dxfId="1751" priority="82">
      <formula>P54="GH"</formula>
    </cfRule>
    <cfRule type="expression" dxfId="1750" priority="83">
      <formula>P54="SZT"</formula>
    </cfRule>
    <cfRule type="expression" dxfId="1749" priority="84">
      <formula>P54="AI"</formula>
    </cfRule>
  </conditionalFormatting>
  <conditionalFormatting sqref="J47">
    <cfRule type="expression" dxfId="1748" priority="97">
      <formula>P56="ÖP"</formula>
    </cfRule>
    <cfRule type="expression" dxfId="1747" priority="98">
      <formula>P56="SP"</formula>
    </cfRule>
    <cfRule type="expression" dxfId="1746" priority="99">
      <formula>P56="SZV"</formula>
    </cfRule>
    <cfRule type="expression" dxfId="1745" priority="100">
      <formula>P56="GH"</formula>
    </cfRule>
    <cfRule type="expression" dxfId="1744" priority="101">
      <formula>P56="SZT"</formula>
    </cfRule>
    <cfRule type="expression" dxfId="1743" priority="102">
      <formula>P56="AI"</formula>
    </cfRule>
  </conditionalFormatting>
  <conditionalFormatting sqref="J3:N3">
    <cfRule type="expression" dxfId="1742" priority="290">
      <formula>W21="ÖP"</formula>
    </cfRule>
    <cfRule type="expression" dxfId="1741" priority="291">
      <formula>W21="SP"</formula>
    </cfRule>
    <cfRule type="expression" dxfId="1740" priority="292">
      <formula>W21="SZV"</formula>
    </cfRule>
    <cfRule type="expression" dxfId="1739" priority="293">
      <formula>W21="GH"</formula>
    </cfRule>
    <cfRule type="expression" dxfId="1738" priority="294">
      <formula>W21="SZT"</formula>
    </cfRule>
    <cfRule type="expression" dxfId="1737" priority="295">
      <formula>W21="AI"</formula>
    </cfRule>
  </conditionalFormatting>
  <conditionalFormatting sqref="J6:N6">
    <cfRule type="expression" dxfId="1736" priority="368">
      <formula>W24="ÖP"</formula>
    </cfRule>
    <cfRule type="expression" dxfId="1735" priority="369">
      <formula>W24="SP"</formula>
    </cfRule>
    <cfRule type="expression" dxfId="1734" priority="370">
      <formula>W24="SZV"</formula>
    </cfRule>
    <cfRule type="expression" dxfId="1733" priority="371">
      <formula>W24="GH"</formula>
    </cfRule>
    <cfRule type="expression" dxfId="1732" priority="372">
      <formula>W24="SZT"</formula>
    </cfRule>
    <cfRule type="expression" dxfId="1731" priority="373">
      <formula>W24="AI"</formula>
    </cfRule>
  </conditionalFormatting>
  <conditionalFormatting sqref="J13:N14">
    <cfRule type="expression" dxfId="1730" priority="260">
      <formula>AM22="ÖP"</formula>
    </cfRule>
    <cfRule type="expression" dxfId="1729" priority="261">
      <formula>AM22="SP"</formula>
    </cfRule>
    <cfRule type="expression" dxfId="1728" priority="262">
      <formula>AM22="SZV"</formula>
    </cfRule>
    <cfRule type="expression" dxfId="1727" priority="263">
      <formula>AM22="GH"</formula>
    </cfRule>
    <cfRule type="expression" dxfId="1726" priority="264">
      <formula>AM22="SZT"</formula>
    </cfRule>
    <cfRule type="expression" dxfId="1725" priority="265">
      <formula>AM22="AI"</formula>
    </cfRule>
  </conditionalFormatting>
  <conditionalFormatting sqref="J46:N46">
    <cfRule type="expression" dxfId="1724" priority="49">
      <formula>W64="ÖP"</formula>
    </cfRule>
    <cfRule type="expression" dxfId="1723" priority="50">
      <formula>W64="SP"</formula>
    </cfRule>
    <cfRule type="expression" dxfId="1722" priority="51">
      <formula>W64="SZV"</formula>
    </cfRule>
    <cfRule type="expression" dxfId="1721" priority="52">
      <formula>W64="GH"</formula>
    </cfRule>
    <cfRule type="expression" dxfId="1720" priority="53">
      <formula>W64="SZT"</formula>
    </cfRule>
    <cfRule type="expression" dxfId="1719" priority="54">
      <formula>W64="AI"</formula>
    </cfRule>
  </conditionalFormatting>
  <conditionalFormatting sqref="J49:N49">
    <cfRule type="expression" dxfId="1718" priority="115">
      <formula>W67="ÖP"</formula>
    </cfRule>
    <cfRule type="expression" dxfId="1717" priority="116">
      <formula>W67="SP"</formula>
    </cfRule>
    <cfRule type="expression" dxfId="1716" priority="117">
      <formula>W67="SZV"</formula>
    </cfRule>
    <cfRule type="expression" dxfId="1715" priority="118">
      <formula>W67="GH"</formula>
    </cfRule>
    <cfRule type="expression" dxfId="1714" priority="119">
      <formula>W67="SZT"</formula>
    </cfRule>
    <cfRule type="expression" dxfId="1713" priority="120">
      <formula>W67="AI"</formula>
    </cfRule>
  </conditionalFormatting>
  <conditionalFormatting sqref="J56:N57">
    <cfRule type="expression" dxfId="1712" priority="19">
      <formula>AM65="ÖP"</formula>
    </cfRule>
    <cfRule type="expression" dxfId="1711" priority="20">
      <formula>AM65="SP"</formula>
    </cfRule>
    <cfRule type="expression" dxfId="1710" priority="21">
      <formula>AM65="SZV"</formula>
    </cfRule>
    <cfRule type="expression" dxfId="1709" priority="22">
      <formula>AM65="GH"</formula>
    </cfRule>
    <cfRule type="expression" dxfId="1708" priority="23">
      <formula>AM65="SZT"</formula>
    </cfRule>
    <cfRule type="expression" dxfId="1707" priority="24">
      <formula>AM65="AI"</formula>
    </cfRule>
  </conditionalFormatting>
  <conditionalFormatting sqref="J6:O6">
    <cfRule type="expression" dxfId="1706" priority="302">
      <formula>#REF!="ÖP"</formula>
    </cfRule>
    <cfRule type="expression" dxfId="1705" priority="303">
      <formula>#REF!="SP"</formula>
    </cfRule>
    <cfRule type="expression" dxfId="1704" priority="304">
      <formula>#REF!="SZV"</formula>
    </cfRule>
    <cfRule type="expression" dxfId="1703" priority="305">
      <formula>#REF!="GH"</formula>
    </cfRule>
    <cfRule type="expression" dxfId="1702" priority="306">
      <formula>#REF!="SZT"</formula>
    </cfRule>
    <cfRule type="expression" dxfId="1701" priority="307">
      <formula>#REF!="AI"</formula>
    </cfRule>
  </conditionalFormatting>
  <conditionalFormatting sqref="J8:O9">
    <cfRule type="expression" dxfId="1700" priority="254">
      <formula>#REF!="ÖP"</formula>
    </cfRule>
    <cfRule type="expression" dxfId="1699" priority="255">
      <formula>#REF!="SP"</formula>
    </cfRule>
    <cfRule type="expression" dxfId="1698" priority="256">
      <formula>#REF!="SZV"</formula>
    </cfRule>
    <cfRule type="expression" dxfId="1697" priority="257">
      <formula>#REF!="GH"</formula>
    </cfRule>
    <cfRule type="expression" dxfId="1696" priority="258">
      <formula>#REF!="SZT"</formula>
    </cfRule>
    <cfRule type="expression" dxfId="1695" priority="259">
      <formula>#REF!="AI"</formula>
    </cfRule>
  </conditionalFormatting>
  <conditionalFormatting sqref="J17:O18">
    <cfRule type="expression" dxfId="1694" priority="272">
      <formula>#REF!="ÖP"</formula>
    </cfRule>
    <cfRule type="expression" dxfId="1693" priority="273">
      <formula>#REF!="SP"</formula>
    </cfRule>
    <cfRule type="expression" dxfId="1692" priority="274">
      <formula>#REF!="SZV"</formula>
    </cfRule>
    <cfRule type="expression" dxfId="1691" priority="275">
      <formula>#REF!="GH"</formula>
    </cfRule>
    <cfRule type="expression" dxfId="1690" priority="276">
      <formula>#REF!="SZT"</formula>
    </cfRule>
    <cfRule type="expression" dxfId="1689" priority="277">
      <formula>#REF!="AI"</formula>
    </cfRule>
  </conditionalFormatting>
  <conditionalFormatting sqref="J49:O49">
    <cfRule type="expression" dxfId="1688" priority="61">
      <formula>#REF!="ÖP"</formula>
    </cfRule>
    <cfRule type="expression" dxfId="1687" priority="62">
      <formula>#REF!="SP"</formula>
    </cfRule>
    <cfRule type="expression" dxfId="1686" priority="63">
      <formula>#REF!="SZV"</formula>
    </cfRule>
    <cfRule type="expression" dxfId="1685" priority="64">
      <formula>#REF!="GH"</formula>
    </cfRule>
    <cfRule type="expression" dxfId="1684" priority="65">
      <formula>#REF!="SZT"</formula>
    </cfRule>
    <cfRule type="expression" dxfId="1683" priority="66">
      <formula>#REF!="AI"</formula>
    </cfRule>
  </conditionalFormatting>
  <conditionalFormatting sqref="J51:O52">
    <cfRule type="expression" dxfId="1682" priority="13">
      <formula>#REF!="ÖP"</formula>
    </cfRule>
    <cfRule type="expression" dxfId="1681" priority="14">
      <formula>#REF!="SP"</formula>
    </cfRule>
    <cfRule type="expression" dxfId="1680" priority="15">
      <formula>#REF!="SZV"</formula>
    </cfRule>
    <cfRule type="expression" dxfId="1679" priority="16">
      <formula>#REF!="GH"</formula>
    </cfRule>
    <cfRule type="expression" dxfId="1678" priority="17">
      <formula>#REF!="SZT"</formula>
    </cfRule>
    <cfRule type="expression" dxfId="1677" priority="18">
      <formula>#REF!="AI"</formula>
    </cfRule>
  </conditionalFormatting>
  <conditionalFormatting sqref="J60:O61">
    <cfRule type="expression" dxfId="1676" priority="31">
      <formula>#REF!="ÖP"</formula>
    </cfRule>
    <cfRule type="expression" dxfId="1675" priority="32">
      <formula>#REF!="SP"</formula>
    </cfRule>
    <cfRule type="expression" dxfId="1674" priority="33">
      <formula>#REF!="SZV"</formula>
    </cfRule>
    <cfRule type="expression" dxfId="1673" priority="34">
      <formula>#REF!="GH"</formula>
    </cfRule>
    <cfRule type="expression" dxfId="1672" priority="35">
      <formula>#REF!="SZT"</formula>
    </cfRule>
    <cfRule type="expression" dxfId="1671" priority="36">
      <formula>#REF!="AI"</formula>
    </cfRule>
  </conditionalFormatting>
  <conditionalFormatting sqref="K3:N4">
    <cfRule type="expression" dxfId="1670" priority="338">
      <formula>#REF!="ÖP"</formula>
    </cfRule>
    <cfRule type="expression" dxfId="1669" priority="339">
      <formula>#REF!="SP"</formula>
    </cfRule>
    <cfRule type="expression" dxfId="1668" priority="340">
      <formula>#REF!="SZV"</formula>
    </cfRule>
    <cfRule type="expression" dxfId="1667" priority="341">
      <formula>#REF!="GH"</formula>
    </cfRule>
    <cfRule type="expression" dxfId="1666" priority="342">
      <formula>#REF!="SZT"</formula>
    </cfRule>
    <cfRule type="expression" dxfId="1665" priority="343">
      <formula>#REF!="AI"</formula>
    </cfRule>
  </conditionalFormatting>
  <conditionalFormatting sqref="K46:O47">
    <cfRule type="expression" dxfId="1664" priority="85">
      <formula>#REF!="ÖP"</formula>
    </cfRule>
    <cfRule type="expression" dxfId="1663" priority="86">
      <formula>#REF!="SP"</formula>
    </cfRule>
    <cfRule type="expression" dxfId="1662" priority="87">
      <formula>#REF!="SZV"</formula>
    </cfRule>
    <cfRule type="expression" dxfId="1661" priority="88">
      <formula>#REF!="GH"</formula>
    </cfRule>
    <cfRule type="expression" dxfId="1660" priority="89">
      <formula>#REF!="SZT"</formula>
    </cfRule>
    <cfRule type="expression" dxfId="1659" priority="90">
      <formula>#REF!="AI"</formula>
    </cfRule>
  </conditionalFormatting>
  <conditionalFormatting sqref="M4:O7">
    <cfRule type="expression" dxfId="1658" priority="278">
      <formula>#REF!="ÖP"</formula>
    </cfRule>
    <cfRule type="expression" dxfId="1657" priority="279">
      <formula>#REF!="SP"</formula>
    </cfRule>
    <cfRule type="expression" dxfId="1656" priority="280">
      <formula>#REF!="SZV"</formula>
    </cfRule>
    <cfRule type="expression" dxfId="1655" priority="281">
      <formula>#REF!="GH"</formula>
    </cfRule>
    <cfRule type="expression" dxfId="1654" priority="282">
      <formula>#REF!="SZT"</formula>
    </cfRule>
    <cfRule type="expression" dxfId="1653" priority="283">
      <formula>#REF!="AI"</formula>
    </cfRule>
  </conditionalFormatting>
  <conditionalFormatting sqref="M7:O7">
    <cfRule type="expression" dxfId="1652" priority="362">
      <formula>#REF!="ÖP"</formula>
    </cfRule>
    <cfRule type="expression" dxfId="1651" priority="363">
      <formula>#REF!="SP"</formula>
    </cfRule>
    <cfRule type="expression" dxfId="1650" priority="364">
      <formula>#REF!="SZV"</formula>
    </cfRule>
    <cfRule type="expression" dxfId="1649" priority="365">
      <formula>#REF!="GH"</formula>
    </cfRule>
    <cfRule type="expression" dxfId="1648" priority="366">
      <formula>#REF!="SZT"</formula>
    </cfRule>
    <cfRule type="expression" dxfId="1647" priority="367">
      <formula>#REF!="AI"</formula>
    </cfRule>
  </conditionalFormatting>
  <conditionalFormatting sqref="M47:O50">
    <cfRule type="expression" dxfId="1646" priority="37">
      <formula>#REF!="ÖP"</formula>
    </cfRule>
    <cfRule type="expression" dxfId="1645" priority="38">
      <formula>#REF!="SP"</formula>
    </cfRule>
    <cfRule type="expression" dxfId="1644" priority="39">
      <formula>#REF!="SZV"</formula>
    </cfRule>
    <cfRule type="expression" dxfId="1643" priority="40">
      <formula>#REF!="GH"</formula>
    </cfRule>
    <cfRule type="expression" dxfId="1642" priority="41">
      <formula>#REF!="SZT"</formula>
    </cfRule>
    <cfRule type="expression" dxfId="1641" priority="42">
      <formula>#REF!="AI"</formula>
    </cfRule>
  </conditionalFormatting>
  <conditionalFormatting sqref="M50:O50">
    <cfRule type="expression" dxfId="1640" priority="109">
      <formula>#REF!="ÖP"</formula>
    </cfRule>
    <cfRule type="expression" dxfId="1639" priority="110">
      <formula>#REF!="SP"</formula>
    </cfRule>
    <cfRule type="expression" dxfId="1638" priority="111">
      <formula>#REF!="SZV"</formula>
    </cfRule>
    <cfRule type="expression" dxfId="1637" priority="112">
      <formula>#REF!="GH"</formula>
    </cfRule>
    <cfRule type="expression" dxfId="1636" priority="113">
      <formula>#REF!="SZT"</formula>
    </cfRule>
    <cfRule type="expression" dxfId="1635" priority="114">
      <formula>#REF!="AI"</formula>
    </cfRule>
  </conditionalFormatting>
  <conditionalFormatting sqref="O3">
    <cfRule type="expression" dxfId="1634" priority="296">
      <formula>AA21="ÖP"</formula>
    </cfRule>
    <cfRule type="expression" dxfId="1633" priority="297">
      <formula>AA21="SP"</formula>
    </cfRule>
    <cfRule type="expression" dxfId="1632" priority="298">
      <formula>AA21="SZV"</formula>
    </cfRule>
    <cfRule type="expression" dxfId="1631" priority="299">
      <formula>AA21="GH"</formula>
    </cfRule>
    <cfRule type="expression" dxfId="1630" priority="300">
      <formula>AA21="SZT"</formula>
    </cfRule>
    <cfRule type="expression" dxfId="1629" priority="301">
      <formula>AA21="AI"</formula>
    </cfRule>
    <cfRule type="expression" dxfId="1628" priority="326">
      <formula>#REF!="ÖP"</formula>
    </cfRule>
    <cfRule type="expression" dxfId="1627" priority="327">
      <formula>#REF!="SP"</formula>
    </cfRule>
    <cfRule type="expression" dxfId="1626" priority="328">
      <formula>#REF!="SZV"</formula>
    </cfRule>
    <cfRule type="expression" dxfId="1625" priority="329">
      <formula>#REF!="GH"</formula>
    </cfRule>
    <cfRule type="expression" dxfId="1624" priority="330">
      <formula>#REF!="SZT"</formula>
    </cfRule>
    <cfRule type="expression" dxfId="1623" priority="331">
      <formula>#REF!="AI"</formula>
    </cfRule>
  </conditionalFormatting>
  <conditionalFormatting sqref="O6">
    <cfRule type="expression" dxfId="1622" priority="374">
      <formula>AA24="ÖP"</formula>
    </cfRule>
    <cfRule type="expression" dxfId="1621" priority="375">
      <formula>AA24="SP"</formula>
    </cfRule>
    <cfRule type="expression" dxfId="1620" priority="376">
      <formula>AA24="SZV"</formula>
    </cfRule>
    <cfRule type="expression" dxfId="1619" priority="377">
      <formula>AA24="GH"</formula>
    </cfRule>
    <cfRule type="expression" dxfId="1618" priority="378">
      <formula>AA24="SZT"</formula>
    </cfRule>
    <cfRule type="expression" dxfId="1617" priority="379">
      <formula>AA24="AI"</formula>
    </cfRule>
  </conditionalFormatting>
  <conditionalFormatting sqref="O13:O14">
    <cfRule type="expression" dxfId="1616" priority="266">
      <formula>AQ22="ÖP"</formula>
    </cfRule>
    <cfRule type="expression" dxfId="1615" priority="267">
      <formula>AQ22="SP"</formula>
    </cfRule>
    <cfRule type="expression" dxfId="1614" priority="268">
      <formula>AQ22="SZV"</formula>
    </cfRule>
    <cfRule type="expression" dxfId="1613" priority="269">
      <formula>AQ22="GH"</formula>
    </cfRule>
    <cfRule type="expression" dxfId="1612" priority="270">
      <formula>AQ22="SZT"</formula>
    </cfRule>
    <cfRule type="expression" dxfId="1611" priority="271">
      <formula>AQ22="AI"</formula>
    </cfRule>
  </conditionalFormatting>
  <conditionalFormatting sqref="O46">
    <cfRule type="expression" dxfId="1610" priority="55">
      <formula>AA64="ÖP"</formula>
    </cfRule>
    <cfRule type="expression" dxfId="1609" priority="56">
      <formula>AA64="SP"</formula>
    </cfRule>
    <cfRule type="expression" dxfId="1608" priority="57">
      <formula>AA64="SZV"</formula>
    </cfRule>
    <cfRule type="expression" dxfId="1607" priority="58">
      <formula>AA64="GH"</formula>
    </cfRule>
    <cfRule type="expression" dxfId="1606" priority="59">
      <formula>AA64="SZT"</formula>
    </cfRule>
    <cfRule type="expression" dxfId="1605" priority="60">
      <formula>AA64="AI"</formula>
    </cfRule>
  </conditionalFormatting>
  <conditionalFormatting sqref="O49">
    <cfRule type="expression" dxfId="1604" priority="121">
      <formula>AA67="ÖP"</formula>
    </cfRule>
    <cfRule type="expression" dxfId="1603" priority="122">
      <formula>AA67="SP"</formula>
    </cfRule>
    <cfRule type="expression" dxfId="1602" priority="123">
      <formula>AA67="SZV"</formula>
    </cfRule>
    <cfRule type="expression" dxfId="1601" priority="124">
      <formula>AA67="GH"</formula>
    </cfRule>
    <cfRule type="expression" dxfId="1600" priority="125">
      <formula>AA67="SZT"</formula>
    </cfRule>
    <cfRule type="expression" dxfId="1599" priority="126">
      <formula>AA67="AI"</formula>
    </cfRule>
  </conditionalFormatting>
  <conditionalFormatting sqref="O56:O57">
    <cfRule type="expression" dxfId="1598" priority="25">
      <formula>AQ65="ÖP"</formula>
    </cfRule>
    <cfRule type="expression" dxfId="1597" priority="26">
      <formula>AQ65="SP"</formula>
    </cfRule>
    <cfRule type="expression" dxfId="1596" priority="27">
      <formula>AQ65="SZV"</formula>
    </cfRule>
    <cfRule type="expression" dxfId="1595" priority="28">
      <formula>AQ65="GH"</formula>
    </cfRule>
    <cfRule type="expression" dxfId="1594" priority="29">
      <formula>AQ65="SZT"</formula>
    </cfRule>
    <cfRule type="expression" dxfId="1593" priority="30">
      <formula>AQ65="AI"</formula>
    </cfRule>
  </conditionalFormatting>
  <conditionalFormatting sqref="O4:P4">
    <cfRule type="expression" dxfId="1592" priority="332">
      <formula>#REF!="ÖP"</formula>
    </cfRule>
    <cfRule type="expression" dxfId="1591" priority="333">
      <formula>#REF!="SP"</formula>
    </cfRule>
    <cfRule type="expression" dxfId="1590" priority="334">
      <formula>#REF!="SZV"</formula>
    </cfRule>
    <cfRule type="expression" dxfId="1589" priority="335">
      <formula>#REF!="GH"</formula>
    </cfRule>
    <cfRule type="expression" dxfId="1588" priority="336">
      <formula>#REF!="SZT"</formula>
    </cfRule>
    <cfRule type="expression" dxfId="1587" priority="337">
      <formula>#REF!="AI"</formula>
    </cfRule>
  </conditionalFormatting>
  <conditionalFormatting sqref="P3">
    <cfRule type="expression" dxfId="1586" priority="1350">
      <formula>V5="ÖP"</formula>
    </cfRule>
    <cfRule type="expression" dxfId="1585" priority="1351">
      <formula>V5="SP"</formula>
    </cfRule>
    <cfRule type="expression" dxfId="1584" priority="1352">
      <formula>V5="SZV"</formula>
    </cfRule>
    <cfRule type="expression" dxfId="1583" priority="1353">
      <formula>V5="GH"</formula>
    </cfRule>
    <cfRule type="expression" dxfId="1582" priority="1354">
      <formula>V5="SZT"</formula>
    </cfRule>
    <cfRule type="expression" dxfId="1581" priority="1355">
      <formula>V5="AI"</formula>
    </cfRule>
  </conditionalFormatting>
  <conditionalFormatting sqref="P6">
    <cfRule type="expression" dxfId="1580" priority="646">
      <formula>V8="ÖP"</formula>
    </cfRule>
    <cfRule type="expression" dxfId="1579" priority="647">
      <formula>V8="SP"</formula>
    </cfRule>
    <cfRule type="expression" dxfId="1578" priority="648">
      <formula>V8="SZV"</formula>
    </cfRule>
    <cfRule type="expression" dxfId="1577" priority="649">
      <formula>V8="GH"</formula>
    </cfRule>
    <cfRule type="expression" dxfId="1576" priority="650">
      <formula>V8="SZT"</formula>
    </cfRule>
    <cfRule type="expression" dxfId="1575" priority="651">
      <formula>V8="AI"</formula>
    </cfRule>
  </conditionalFormatting>
  <conditionalFormatting sqref="P7">
    <cfRule type="expression" dxfId="1574" priority="664">
      <formula>V13="ÖP"</formula>
    </cfRule>
    <cfRule type="expression" dxfId="1573" priority="665">
      <formula>V13="SP"</formula>
    </cfRule>
    <cfRule type="expression" dxfId="1572" priority="666">
      <formula>V13="SZV"</formula>
    </cfRule>
    <cfRule type="expression" dxfId="1571" priority="667">
      <formula>V13="GH"</formula>
    </cfRule>
    <cfRule type="expression" dxfId="1570" priority="668">
      <formula>V13="SZT"</formula>
    </cfRule>
    <cfRule type="expression" dxfId="1569" priority="669">
      <formula>V13="AI"</formula>
    </cfRule>
  </conditionalFormatting>
  <conditionalFormatting sqref="P9">
    <cfRule type="expression" dxfId="1568" priority="676">
      <formula>V11="ÖP"</formula>
    </cfRule>
    <cfRule type="expression" dxfId="1567" priority="677">
      <formula>V11="SP"</formula>
    </cfRule>
    <cfRule type="expression" dxfId="1566" priority="678">
      <formula>V11="SZV"</formula>
    </cfRule>
    <cfRule type="expression" dxfId="1565" priority="679">
      <formula>V11="GH"</formula>
    </cfRule>
    <cfRule type="expression" dxfId="1564" priority="680">
      <formula>V11="SZT"</formula>
    </cfRule>
    <cfRule type="expression" dxfId="1563" priority="681">
      <formula>V11="AI"</formula>
    </cfRule>
  </conditionalFormatting>
  <conditionalFormatting sqref="P10">
    <cfRule type="expression" dxfId="1562" priority="694">
      <formula>AC12="ÖP"</formula>
    </cfRule>
    <cfRule type="expression" dxfId="1561" priority="695">
      <formula>AC12="SP"</formula>
    </cfRule>
    <cfRule type="expression" dxfId="1560" priority="696">
      <formula>AC12="SZV"</formula>
    </cfRule>
    <cfRule type="expression" dxfId="1559" priority="697">
      <formula>AC12="GH"</formula>
    </cfRule>
    <cfRule type="expression" dxfId="1558" priority="698">
      <formula>AC12="SZT"</formula>
    </cfRule>
    <cfRule type="expression" dxfId="1557" priority="699">
      <formula>AC12="AI"</formula>
    </cfRule>
  </conditionalFormatting>
  <conditionalFormatting sqref="P12 P25:P26">
    <cfRule type="expression" dxfId="1556" priority="1368">
      <formula>V17="ÖP"</formula>
    </cfRule>
    <cfRule type="expression" dxfId="1555" priority="1369">
      <formula>V17="SP"</formula>
    </cfRule>
    <cfRule type="expression" dxfId="1554" priority="1370">
      <formula>V17="SZV"</formula>
    </cfRule>
    <cfRule type="expression" dxfId="1553" priority="1371">
      <formula>V17="GH"</formula>
    </cfRule>
    <cfRule type="expression" dxfId="1552" priority="1372">
      <formula>V17="SZT"</formula>
    </cfRule>
    <cfRule type="expression" dxfId="1551" priority="1373">
      <formula>V17="AI"</formula>
    </cfRule>
  </conditionalFormatting>
  <conditionalFormatting sqref="P13">
    <cfRule type="expression" dxfId="1550" priority="1542">
      <formula>#REF!="ÖP"</formula>
    </cfRule>
    <cfRule type="expression" dxfId="1549" priority="1543">
      <formula>#REF!="SP"</formula>
    </cfRule>
    <cfRule type="expression" dxfId="1548" priority="1544">
      <formula>#REF!="SZV"</formula>
    </cfRule>
    <cfRule type="expression" dxfId="1547" priority="1545">
      <formula>#REF!="GH"</formula>
    </cfRule>
    <cfRule type="expression" dxfId="1546" priority="1546">
      <formula>#REF!="SZT"</formula>
    </cfRule>
    <cfRule type="expression" dxfId="1545" priority="1547">
      <formula>#REF!="AI"</formula>
    </cfRule>
  </conditionalFormatting>
  <conditionalFormatting sqref="P14">
    <cfRule type="expression" dxfId="1544" priority="1326">
      <formula>V39="ÖP"</formula>
    </cfRule>
    <cfRule type="expression" dxfId="1543" priority="1327">
      <formula>V39="SP"</formula>
    </cfRule>
    <cfRule type="expression" dxfId="1542" priority="1328">
      <formula>V39="SZV"</formula>
    </cfRule>
    <cfRule type="expression" dxfId="1541" priority="1329">
      <formula>V39="GH"</formula>
    </cfRule>
    <cfRule type="expression" dxfId="1540" priority="1330">
      <formula>V39="SZT"</formula>
    </cfRule>
    <cfRule type="expression" dxfId="1539" priority="1331">
      <formula>V39="AI"</formula>
    </cfRule>
  </conditionalFormatting>
  <conditionalFormatting sqref="P15">
    <cfRule type="expression" dxfId="1538" priority="1362">
      <formula>V30="ÖP"</formula>
    </cfRule>
    <cfRule type="expression" dxfId="1537" priority="1363">
      <formula>V30="SP"</formula>
    </cfRule>
    <cfRule type="expression" dxfId="1536" priority="1364">
      <formula>V30="SZV"</formula>
    </cfRule>
    <cfRule type="expression" dxfId="1535" priority="1365">
      <formula>V30="GH"</formula>
    </cfRule>
    <cfRule type="expression" dxfId="1534" priority="1366">
      <formula>V30="SZT"</formula>
    </cfRule>
    <cfRule type="expression" dxfId="1533" priority="1367">
      <formula>V30="AI"</formula>
    </cfRule>
  </conditionalFormatting>
  <conditionalFormatting sqref="P18">
    <cfRule type="expression" dxfId="1532" priority="1374">
      <formula>V29="ÖP"</formula>
    </cfRule>
    <cfRule type="expression" dxfId="1531" priority="1375">
      <formula>V29="SP"</formula>
    </cfRule>
    <cfRule type="expression" dxfId="1530" priority="1376">
      <formula>V29="SZV"</formula>
    </cfRule>
    <cfRule type="expression" dxfId="1529" priority="1377">
      <formula>V29="GH"</formula>
    </cfRule>
    <cfRule type="expression" dxfId="1528" priority="1378">
      <formula>V29="SZT"</formula>
    </cfRule>
    <cfRule type="expression" dxfId="1527" priority="1379">
      <formula>V29="AI"</formula>
    </cfRule>
  </conditionalFormatting>
  <conditionalFormatting sqref="P20">
    <cfRule type="expression" dxfId="1526" priority="1302">
      <formula>V29="ÖP"</formula>
    </cfRule>
    <cfRule type="expression" dxfId="1525" priority="1303">
      <formula>V29="SP"</formula>
    </cfRule>
    <cfRule type="expression" dxfId="1524" priority="1304">
      <formula>V29="SZV"</formula>
    </cfRule>
    <cfRule type="expression" dxfId="1523" priority="1305">
      <formula>V29="GH"</formula>
    </cfRule>
    <cfRule type="expression" dxfId="1522" priority="1306">
      <formula>V29="SZT"</formula>
    </cfRule>
    <cfRule type="expression" dxfId="1521" priority="1307">
      <formula>V29="AI"</formula>
    </cfRule>
  </conditionalFormatting>
  <conditionalFormatting sqref="P21">
    <cfRule type="expression" dxfId="1520" priority="1320">
      <formula>#REF!="ÖP"</formula>
    </cfRule>
    <cfRule type="expression" dxfId="1519" priority="1321">
      <formula>#REF!="SP"</formula>
    </cfRule>
    <cfRule type="expression" dxfId="1518" priority="1322">
      <formula>#REF!="SZV"</formula>
    </cfRule>
    <cfRule type="expression" dxfId="1517" priority="1323">
      <formula>#REF!="GH"</formula>
    </cfRule>
    <cfRule type="expression" dxfId="1516" priority="1324">
      <formula>#REF!="SZT"</formula>
    </cfRule>
    <cfRule type="expression" dxfId="1515" priority="1325">
      <formula>#REF!="AI"</formula>
    </cfRule>
  </conditionalFormatting>
  <conditionalFormatting sqref="P22">
    <cfRule type="expression" dxfId="1514" priority="1344">
      <formula>V31="ÖP"</formula>
    </cfRule>
    <cfRule type="expression" dxfId="1513" priority="1345">
      <formula>V31="SP"</formula>
    </cfRule>
    <cfRule type="expression" dxfId="1512" priority="1346">
      <formula>V31="SZV"</formula>
    </cfRule>
    <cfRule type="expression" dxfId="1511" priority="1347">
      <formula>V31="GH"</formula>
    </cfRule>
    <cfRule type="expression" dxfId="1510" priority="1348">
      <formula>V31="SZT"</formula>
    </cfRule>
    <cfRule type="expression" dxfId="1509" priority="1349">
      <formula>V31="AI"</formula>
    </cfRule>
  </conditionalFormatting>
  <conditionalFormatting sqref="P23:P24">
    <cfRule type="expression" dxfId="1508" priority="1428">
      <formula>#REF!="ÖP"</formula>
    </cfRule>
    <cfRule type="expression" dxfId="1507" priority="1429">
      <formula>#REF!="SP"</formula>
    </cfRule>
    <cfRule type="expression" dxfId="1506" priority="1430">
      <formula>#REF!="SZV"</formula>
    </cfRule>
    <cfRule type="expression" dxfId="1505" priority="1431">
      <formula>#REF!="GH"</formula>
    </cfRule>
    <cfRule type="expression" dxfId="1504" priority="1432">
      <formula>#REF!="SZT"</formula>
    </cfRule>
    <cfRule type="expression" dxfId="1503" priority="1433">
      <formula>#REF!="AI"</formula>
    </cfRule>
  </conditionalFormatting>
  <conditionalFormatting sqref="P27">
    <cfRule type="expression" dxfId="1502" priority="1380">
      <formula>#REF!="ÖP"</formula>
    </cfRule>
    <cfRule type="expression" dxfId="1501" priority="1381">
      <formula>#REF!="SP"</formula>
    </cfRule>
    <cfRule type="expression" dxfId="1500" priority="1382">
      <formula>#REF!="SZV"</formula>
    </cfRule>
    <cfRule type="expression" dxfId="1499" priority="1383">
      <formula>#REF!="GH"</formula>
    </cfRule>
    <cfRule type="expression" dxfId="1498" priority="1384">
      <formula>#REF!="SZT"</formula>
    </cfRule>
    <cfRule type="expression" dxfId="1497" priority="1385">
      <formula>#REF!="AI"</formula>
    </cfRule>
  </conditionalFormatting>
  <conditionalFormatting sqref="P30">
    <cfRule type="expression" dxfId="1496" priority="1284">
      <formula>#REF!="ÖP"</formula>
    </cfRule>
    <cfRule type="expression" dxfId="1495" priority="1285">
      <formula>#REF!="SP"</formula>
    </cfRule>
    <cfRule type="expression" dxfId="1494" priority="1286">
      <formula>#REF!="SZV"</formula>
    </cfRule>
    <cfRule type="expression" dxfId="1493" priority="1287">
      <formula>#REF!="GH"</formula>
    </cfRule>
    <cfRule type="expression" dxfId="1492" priority="1288">
      <formula>#REF!="SZT"</formula>
    </cfRule>
    <cfRule type="expression" dxfId="1491" priority="1289">
      <formula>#REF!="AI"</formula>
    </cfRule>
  </conditionalFormatting>
  <conditionalFormatting sqref="P46">
    <cfRule type="expression" dxfId="1490" priority="628">
      <formula>V50="ÖP"</formula>
    </cfRule>
    <cfRule type="expression" dxfId="1489" priority="629">
      <formula>V50="SP"</formula>
    </cfRule>
    <cfRule type="expression" dxfId="1488" priority="630">
      <formula>V50="SZV"</formula>
    </cfRule>
    <cfRule type="expression" dxfId="1487" priority="631">
      <formula>V50="GH"</formula>
    </cfRule>
    <cfRule type="expression" dxfId="1486" priority="632">
      <formula>V50="SZT"</formula>
    </cfRule>
    <cfRule type="expression" dxfId="1485" priority="633">
      <formula>V50="AI"</formula>
    </cfRule>
  </conditionalFormatting>
  <conditionalFormatting sqref="P51">
    <cfRule type="expression" dxfId="1484" priority="127">
      <formula>V56="ÖP"</formula>
    </cfRule>
    <cfRule type="expression" dxfId="1483" priority="128">
      <formula>V56="SP"</formula>
    </cfRule>
    <cfRule type="expression" dxfId="1482" priority="129">
      <formula>V56="SZV"</formula>
    </cfRule>
    <cfRule type="expression" dxfId="1481" priority="130">
      <formula>V56="GH"</formula>
    </cfRule>
    <cfRule type="expression" dxfId="1480" priority="131">
      <formula>V56="SZT"</formula>
    </cfRule>
    <cfRule type="expression" dxfId="1479" priority="132">
      <formula>V56="AI"</formula>
    </cfRule>
  </conditionalFormatting>
  <conditionalFormatting sqref="P53">
    <cfRule type="expression" dxfId="1478" priority="163">
      <formula>O52="ÖP"</formula>
    </cfRule>
    <cfRule type="expression" dxfId="1477" priority="164">
      <formula>O52="SP"</formula>
    </cfRule>
    <cfRule type="expression" dxfId="1476" priority="165">
      <formula>O52="SZV"</formula>
    </cfRule>
    <cfRule type="expression" dxfId="1475" priority="166">
      <formula>O52="GH"</formula>
    </cfRule>
    <cfRule type="expression" dxfId="1474" priority="167">
      <formula>O52="SZT"</formula>
    </cfRule>
    <cfRule type="expression" dxfId="1473" priority="168">
      <formula>O52="AI"</formula>
    </cfRule>
  </conditionalFormatting>
  <conditionalFormatting sqref="P54">
    <cfRule type="expression" dxfId="1472" priority="157">
      <formula>O54="ÖP"</formula>
    </cfRule>
    <cfRule type="expression" dxfId="1471" priority="158">
      <formula>O54="SP"</formula>
    </cfRule>
    <cfRule type="expression" dxfId="1470" priority="159">
      <formula>O54="SZV"</formula>
    </cfRule>
    <cfRule type="expression" dxfId="1469" priority="160">
      <formula>O54="GH"</formula>
    </cfRule>
    <cfRule type="expression" dxfId="1468" priority="161">
      <formula>O54="SZT"</formula>
    </cfRule>
    <cfRule type="expression" dxfId="1467" priority="162">
      <formula>O54="AI"</formula>
    </cfRule>
  </conditionalFormatting>
  <conditionalFormatting sqref="P61:P63">
    <cfRule type="expression" dxfId="1466" priority="616">
      <formula>V64="ÖP"</formula>
    </cfRule>
    <cfRule type="expression" dxfId="1465" priority="617">
      <formula>V64="SP"</formula>
    </cfRule>
    <cfRule type="expression" dxfId="1464" priority="618">
      <formula>V64="SZV"</formula>
    </cfRule>
    <cfRule type="expression" dxfId="1463" priority="619">
      <formula>V64="GH"</formula>
    </cfRule>
    <cfRule type="expression" dxfId="1462" priority="620">
      <formula>V64="SZT"</formula>
    </cfRule>
    <cfRule type="expression" dxfId="1461" priority="621">
      <formula>V64="AI"</formula>
    </cfRule>
  </conditionalFormatting>
  <conditionalFormatting sqref="P65:P67">
    <cfRule type="expression" dxfId="1460" priority="586">
      <formula>V67="ÖP"</formula>
    </cfRule>
    <cfRule type="expression" dxfId="1459" priority="587">
      <formula>V67="SP"</formula>
    </cfRule>
    <cfRule type="expression" dxfId="1458" priority="588">
      <formula>V67="SZV"</formula>
    </cfRule>
    <cfRule type="expression" dxfId="1457" priority="589">
      <formula>V67="GH"</formula>
    </cfRule>
    <cfRule type="expression" dxfId="1456" priority="590">
      <formula>V67="SZT"</formula>
    </cfRule>
    <cfRule type="expression" dxfId="1455" priority="591">
      <formula>V67="AI"</formula>
    </cfRule>
  </conditionalFormatting>
  <conditionalFormatting sqref="P66:P69">
    <cfRule type="expression" dxfId="1454" priority="604">
      <formula>AX42="ÖP"</formula>
    </cfRule>
    <cfRule type="expression" dxfId="1453" priority="605">
      <formula>AX42="SP"</formula>
    </cfRule>
    <cfRule type="expression" dxfId="1452" priority="606">
      <formula>AX42="SZV"</formula>
    </cfRule>
    <cfRule type="expression" dxfId="1451" priority="607">
      <formula>AX42="GH"</formula>
    </cfRule>
    <cfRule type="expression" dxfId="1450" priority="608">
      <formula>AX42="SZT"</formula>
    </cfRule>
    <cfRule type="expression" dxfId="1449" priority="609">
      <formula>AX42="AI"</formula>
    </cfRule>
  </conditionalFormatting>
  <conditionalFormatting sqref="P69:P70">
    <cfRule type="expression" dxfId="1448" priority="181">
      <formula>V74="ÖP"</formula>
    </cfRule>
    <cfRule type="expression" dxfId="1447" priority="182">
      <formula>V74="SP"</formula>
    </cfRule>
    <cfRule type="expression" dxfId="1446" priority="183">
      <formula>V74="SZV"</formula>
    </cfRule>
    <cfRule type="expression" dxfId="1445" priority="184">
      <formula>V74="GH"</formula>
    </cfRule>
    <cfRule type="expression" dxfId="1444" priority="185">
      <formula>V74="SZT"</formula>
    </cfRule>
    <cfRule type="expression" dxfId="1443" priority="186">
      <formula>V74="AI"</formula>
    </cfRule>
  </conditionalFormatting>
  <conditionalFormatting sqref="P70:P71">
    <cfRule type="expression" dxfId="1442" priority="206">
      <formula>#REF!="ÖP"</formula>
    </cfRule>
    <cfRule type="expression" dxfId="1441" priority="207">
      <formula>#REF!="SP"</formula>
    </cfRule>
    <cfRule type="expression" dxfId="1440" priority="208">
      <formula>#REF!="SZV"</formula>
    </cfRule>
    <cfRule type="expression" dxfId="1439" priority="209">
      <formula>#REF!="GH"</formula>
    </cfRule>
    <cfRule type="expression" dxfId="1438" priority="210">
      <formula>#REF!="SZT"</formula>
    </cfRule>
    <cfRule type="expression" dxfId="1437" priority="211">
      <formula>#REF!="AI"</formula>
    </cfRule>
  </conditionalFormatting>
  <conditionalFormatting sqref="P71">
    <cfRule type="expression" dxfId="1436" priority="554">
      <formula>V96="ÖP"</formula>
    </cfRule>
    <cfRule type="expression" dxfId="1435" priority="555">
      <formula>V96="SP"</formula>
    </cfRule>
    <cfRule type="expression" dxfId="1434" priority="556">
      <formula>V96="SZV"</formula>
    </cfRule>
    <cfRule type="expression" dxfId="1433" priority="557">
      <formula>V96="GH"</formula>
    </cfRule>
    <cfRule type="expression" dxfId="1432" priority="558">
      <formula>V96="SZT"</formula>
    </cfRule>
    <cfRule type="expression" dxfId="1431" priority="559">
      <formula>V96="AI"</formula>
    </cfRule>
  </conditionalFormatting>
  <conditionalFormatting sqref="P72">
    <cfRule type="expression" dxfId="1430" priority="169">
      <formula>V97="ÖP"</formula>
    </cfRule>
    <cfRule type="expression" dxfId="1429" priority="170">
      <formula>V97="SP"</formula>
    </cfRule>
    <cfRule type="expression" dxfId="1428" priority="171">
      <formula>V97="SZV"</formula>
    </cfRule>
    <cfRule type="expression" dxfId="1427" priority="172">
      <formula>V97="GH"</formula>
    </cfRule>
    <cfRule type="expression" dxfId="1426" priority="173">
      <formula>V97="SZT"</formula>
    </cfRule>
    <cfRule type="expression" dxfId="1425" priority="174">
      <formula>V97="AI"</formula>
    </cfRule>
  </conditionalFormatting>
  <conditionalFormatting sqref="P72:P73">
    <cfRule type="expression" dxfId="1424" priority="175">
      <formula>V87="ÖP"</formula>
    </cfRule>
    <cfRule type="expression" dxfId="1423" priority="176">
      <formula>V87="SP"</formula>
    </cfRule>
    <cfRule type="expression" dxfId="1422" priority="177">
      <formula>V87="SZV"</formula>
    </cfRule>
    <cfRule type="expression" dxfId="1421" priority="178">
      <formula>V87="GH"</formula>
    </cfRule>
    <cfRule type="expression" dxfId="1420" priority="179">
      <formula>V87="SZT"</formula>
    </cfRule>
    <cfRule type="expression" dxfId="1419" priority="180">
      <formula>V87="AI"</formula>
    </cfRule>
  </conditionalFormatting>
  <conditionalFormatting sqref="Q6">
    <cfRule type="expression" dxfId="1418" priority="652">
      <formula>W14="ÖP"</formula>
    </cfRule>
    <cfRule type="expression" dxfId="1417" priority="653">
      <formula>W14="SP"</formula>
    </cfRule>
    <cfRule type="expression" dxfId="1416" priority="654">
      <formula>W14="SZV"</formula>
    </cfRule>
    <cfRule type="expression" dxfId="1415" priority="655">
      <formula>W14="GH"</formula>
    </cfRule>
    <cfRule type="expression" dxfId="1414" priority="656">
      <formula>W14="SZT"</formula>
    </cfRule>
    <cfRule type="expression" dxfId="1413" priority="657">
      <formula>W14="AI"</formula>
    </cfRule>
  </conditionalFormatting>
  <conditionalFormatting sqref="Q7">
    <cfRule type="expression" dxfId="1412" priority="670">
      <formula>W16="ÖP"</formula>
    </cfRule>
    <cfRule type="expression" dxfId="1411" priority="671">
      <formula>W16="SP"</formula>
    </cfRule>
    <cfRule type="expression" dxfId="1410" priority="672">
      <formula>W16="SZV"</formula>
    </cfRule>
    <cfRule type="expression" dxfId="1409" priority="673">
      <formula>W16="GH"</formula>
    </cfRule>
    <cfRule type="expression" dxfId="1408" priority="674">
      <formula>W16="SZT"</formula>
    </cfRule>
    <cfRule type="expression" dxfId="1407" priority="675">
      <formula>W16="AI"</formula>
    </cfRule>
  </conditionalFormatting>
  <conditionalFormatting sqref="Q9:U9">
    <cfRule type="expression" dxfId="1406" priority="682">
      <formula>AM27="ÖP"</formula>
    </cfRule>
    <cfRule type="expression" dxfId="1405" priority="683">
      <formula>AM27="SP"</formula>
    </cfRule>
    <cfRule type="expression" dxfId="1404" priority="684">
      <formula>AM27="SZV"</formula>
    </cfRule>
    <cfRule type="expression" dxfId="1403" priority="685">
      <formula>AM27="GH"</formula>
    </cfRule>
    <cfRule type="expression" dxfId="1402" priority="686">
      <formula>AM27="SZT"</formula>
    </cfRule>
    <cfRule type="expression" dxfId="1401" priority="687">
      <formula>AM27="AI"</formula>
    </cfRule>
  </conditionalFormatting>
  <conditionalFormatting sqref="Q12:U12">
    <cfRule type="expression" dxfId="1400" priority="1464">
      <formula>P11="ÖP"</formula>
    </cfRule>
    <cfRule type="expression" dxfId="1399" priority="1465">
      <formula>P11="SP"</formula>
    </cfRule>
    <cfRule type="expression" dxfId="1398" priority="1466">
      <formula>P11="SZV"</formula>
    </cfRule>
    <cfRule type="expression" dxfId="1397" priority="1467">
      <formula>P11="GH"</formula>
    </cfRule>
    <cfRule type="expression" dxfId="1396" priority="1468">
      <formula>P11="SZT"</formula>
    </cfRule>
    <cfRule type="expression" dxfId="1395" priority="1469">
      <formula>P11="AI"</formula>
    </cfRule>
  </conditionalFormatting>
  <conditionalFormatting sqref="Q20:U23">
    <cfRule type="expression" dxfId="1394" priority="1314">
      <formula>W29="ÖP"</formula>
    </cfRule>
    <cfRule type="expression" dxfId="1393" priority="1315">
      <formula>W29="SP"</formula>
    </cfRule>
    <cfRule type="expression" dxfId="1392" priority="1316">
      <formula>W29="SZV"</formula>
    </cfRule>
    <cfRule type="expression" dxfId="1391" priority="1317">
      <formula>W29="GH"</formula>
    </cfRule>
    <cfRule type="expression" dxfId="1390" priority="1318">
      <formula>W29="SZT"</formula>
    </cfRule>
    <cfRule type="expression" dxfId="1389" priority="1319">
      <formula>W29="AI"</formula>
    </cfRule>
  </conditionalFormatting>
  <conditionalFormatting sqref="Q24:U24">
    <cfRule type="expression" dxfId="1388" priority="1476">
      <formula>W39="ÖP"</formula>
    </cfRule>
    <cfRule type="expression" dxfId="1387" priority="1477">
      <formula>W39="SP"</formula>
    </cfRule>
    <cfRule type="expression" dxfId="1386" priority="1478">
      <formula>W39="SZV"</formula>
    </cfRule>
    <cfRule type="expression" dxfId="1385" priority="1479">
      <formula>W39="GH"</formula>
    </cfRule>
    <cfRule type="expression" dxfId="1384" priority="1480">
      <formula>W39="SZT"</formula>
    </cfRule>
    <cfRule type="expression" dxfId="1383" priority="1481">
      <formula>W39="AI"</formula>
    </cfRule>
  </conditionalFormatting>
  <conditionalFormatting sqref="Q26:U26">
    <cfRule type="expression" dxfId="1382" priority="1506">
      <formula>W8="ÖP"</formula>
    </cfRule>
    <cfRule type="expression" dxfId="1381" priority="1507">
      <formula>W8="SP"</formula>
    </cfRule>
    <cfRule type="expression" dxfId="1380" priority="1508">
      <formula>W8="SZV"</formula>
    </cfRule>
    <cfRule type="expression" dxfId="1379" priority="1509">
      <formula>W8="GH"</formula>
    </cfRule>
    <cfRule type="expression" dxfId="1378" priority="1510">
      <formula>W8="SZT"</formula>
    </cfRule>
    <cfRule type="expression" dxfId="1377" priority="1511">
      <formula>W8="AI"</formula>
    </cfRule>
  </conditionalFormatting>
  <conditionalFormatting sqref="Q27:U27">
    <cfRule type="expression" dxfId="1376" priority="1512">
      <formula>W8="ÖP"</formula>
    </cfRule>
    <cfRule type="expression" dxfId="1375" priority="1513">
      <formula>W8="SP"</formula>
    </cfRule>
    <cfRule type="expression" dxfId="1374" priority="1514">
      <formula>W8="SZV"</formula>
    </cfRule>
    <cfRule type="expression" dxfId="1373" priority="1515">
      <formula>W8="GH"</formula>
    </cfRule>
    <cfRule type="expression" dxfId="1372" priority="1516">
      <formula>W8="SZT"</formula>
    </cfRule>
    <cfRule type="expression" dxfId="1371" priority="1517">
      <formula>W8="AI"</formula>
    </cfRule>
  </conditionalFormatting>
  <conditionalFormatting sqref="Q30:U30">
    <cfRule type="expression" dxfId="1370" priority="1290">
      <formula>P14="ÖP"</formula>
    </cfRule>
    <cfRule type="expression" dxfId="1369" priority="1291">
      <formula>P14="SP"</formula>
    </cfRule>
    <cfRule type="expression" dxfId="1368" priority="1292">
      <formula>P14="SZV"</formula>
    </cfRule>
    <cfRule type="expression" dxfId="1367" priority="1293">
      <formula>P14="GH"</formula>
    </cfRule>
    <cfRule type="expression" dxfId="1366" priority="1294">
      <formula>P14="SZT"</formula>
    </cfRule>
    <cfRule type="expression" dxfId="1365" priority="1295">
      <formula>P14="AI"</formula>
    </cfRule>
  </conditionalFormatting>
  <conditionalFormatting sqref="Q46:U46">
    <cfRule type="expression" dxfId="1364" priority="640">
      <formula>P59="ÖP"</formula>
    </cfRule>
    <cfRule type="expression" dxfId="1363" priority="641">
      <formula>P59="SP"</formula>
    </cfRule>
    <cfRule type="expression" dxfId="1362" priority="642">
      <formula>P59="SZV"</formula>
    </cfRule>
    <cfRule type="expression" dxfId="1361" priority="643">
      <formula>P59="GH"</formula>
    </cfRule>
    <cfRule type="expression" dxfId="1360" priority="644">
      <formula>P59="SZT"</formula>
    </cfRule>
    <cfRule type="expression" dxfId="1359" priority="645">
      <formula>P59="AI"</formula>
    </cfRule>
  </conditionalFormatting>
  <conditionalFormatting sqref="Q51:U51">
    <cfRule type="expression" dxfId="1358" priority="133">
      <formula>AT70="ÖP"</formula>
    </cfRule>
    <cfRule type="expression" dxfId="1357" priority="134">
      <formula>AT70="SP"</formula>
    </cfRule>
    <cfRule type="expression" dxfId="1356" priority="135">
      <formula>AT70="SZV"</formula>
    </cfRule>
    <cfRule type="expression" dxfId="1355" priority="136">
      <formula>AT70="GH"</formula>
    </cfRule>
    <cfRule type="expression" dxfId="1354" priority="137">
      <formula>AT70="SZT"</formula>
    </cfRule>
    <cfRule type="expression" dxfId="1353" priority="138">
      <formula>AT70="AI"</formula>
    </cfRule>
  </conditionalFormatting>
  <conditionalFormatting sqref="Q53:U54">
    <cfRule type="expression" dxfId="1352" priority="139">
      <formula>AT70="ÖP"</formula>
    </cfRule>
    <cfRule type="expression" dxfId="1351" priority="140">
      <formula>AT70="SP"</formula>
    </cfRule>
    <cfRule type="expression" dxfId="1350" priority="141">
      <formula>AT70="SZV"</formula>
    </cfRule>
    <cfRule type="expression" dxfId="1349" priority="142">
      <formula>AT70="GH"</formula>
    </cfRule>
    <cfRule type="expression" dxfId="1348" priority="143">
      <formula>AT70="SZT"</formula>
    </cfRule>
    <cfRule type="expression" dxfId="1347" priority="144">
      <formula>AT70="AI"</formula>
    </cfRule>
  </conditionalFormatting>
  <conditionalFormatting sqref="Q61:U63">
    <cfRule type="expression" dxfId="1346" priority="236">
      <formula>W55="ÖP"</formula>
    </cfRule>
    <cfRule type="expression" dxfId="1345" priority="237">
      <formula>W55="SP"</formula>
    </cfRule>
    <cfRule type="expression" dxfId="1344" priority="238">
      <formula>W55="SZV"</formula>
    </cfRule>
    <cfRule type="expression" dxfId="1343" priority="239">
      <formula>W55="GH"</formula>
    </cfRule>
    <cfRule type="expression" dxfId="1342" priority="240">
      <formula>W55="SZT"</formula>
    </cfRule>
    <cfRule type="expression" dxfId="1341" priority="241">
      <formula>W55="AI"</formula>
    </cfRule>
  </conditionalFormatting>
  <conditionalFormatting sqref="Q62:U62">
    <cfRule type="expression" dxfId="1340" priority="230">
      <formula>W56="ÖP"</formula>
    </cfRule>
    <cfRule type="expression" dxfId="1339" priority="231">
      <formula>W56="SP"</formula>
    </cfRule>
    <cfRule type="expression" dxfId="1338" priority="232">
      <formula>W56="SZV"</formula>
    </cfRule>
    <cfRule type="expression" dxfId="1337" priority="233">
      <formula>W56="GH"</formula>
    </cfRule>
    <cfRule type="expression" dxfId="1336" priority="234">
      <formula>W56="SZT"</formula>
    </cfRule>
    <cfRule type="expression" dxfId="1335" priority="235">
      <formula>W56="AI"</formula>
    </cfRule>
  </conditionalFormatting>
  <conditionalFormatting sqref="Q65:U67">
    <cfRule type="expression" dxfId="1334" priority="218">
      <formula>BH57="ÖP"</formula>
    </cfRule>
    <cfRule type="expression" dxfId="1333" priority="219">
      <formula>BH57="SP"</formula>
    </cfRule>
    <cfRule type="expression" dxfId="1332" priority="220">
      <formula>BH57="SZV"</formula>
    </cfRule>
    <cfRule type="expression" dxfId="1331" priority="221">
      <formula>BH57="GH"</formula>
    </cfRule>
    <cfRule type="expression" dxfId="1330" priority="222">
      <formula>BH57="SZT"</formula>
    </cfRule>
    <cfRule type="expression" dxfId="1329" priority="223">
      <formula>BH57="AI"</formula>
    </cfRule>
  </conditionalFormatting>
  <conditionalFormatting sqref="Q66:U66">
    <cfRule type="expression" dxfId="1328" priority="592">
      <formula>BH58="ÖP"</formula>
    </cfRule>
    <cfRule type="expression" dxfId="1327" priority="593">
      <formula>BH58="SP"</formula>
    </cfRule>
    <cfRule type="expression" dxfId="1326" priority="594">
      <formula>BH58="SZV"</formula>
    </cfRule>
    <cfRule type="expression" dxfId="1325" priority="595">
      <formula>BH58="GH"</formula>
    </cfRule>
    <cfRule type="expression" dxfId="1324" priority="596">
      <formula>BH58="SZT"</formula>
    </cfRule>
    <cfRule type="expression" dxfId="1323" priority="597">
      <formula>BH58="AI"</formula>
    </cfRule>
  </conditionalFormatting>
  <conditionalFormatting sqref="Q66:U68">
    <cfRule type="expression" dxfId="1322" priority="580">
      <formula>#REF!="ÖP"</formula>
    </cfRule>
    <cfRule type="expression" dxfId="1321" priority="581">
      <formula>#REF!="SP"</formula>
    </cfRule>
    <cfRule type="expression" dxfId="1320" priority="582">
      <formula>#REF!="SZV"</formula>
    </cfRule>
    <cfRule type="expression" dxfId="1319" priority="583">
      <formula>#REF!="GH"</formula>
    </cfRule>
    <cfRule type="expression" dxfId="1318" priority="584">
      <formula>#REF!="SZT"</formula>
    </cfRule>
    <cfRule type="expression" dxfId="1317" priority="585">
      <formula>#REF!="AI"</formula>
    </cfRule>
  </conditionalFormatting>
  <conditionalFormatting sqref="Q67:U68">
    <cfRule type="expression" dxfId="1316" priority="224">
      <formula>#REF!="ÖP"</formula>
    </cfRule>
    <cfRule type="expression" dxfId="1315" priority="225">
      <formula>#REF!="SP"</formula>
    </cfRule>
    <cfRule type="expression" dxfId="1314" priority="226">
      <formula>#REF!="SZV"</formula>
    </cfRule>
    <cfRule type="expression" dxfId="1313" priority="227">
      <formula>#REF!="GH"</formula>
    </cfRule>
    <cfRule type="expression" dxfId="1312" priority="228">
      <formula>#REF!="SZT"</formula>
    </cfRule>
    <cfRule type="expression" dxfId="1311" priority="229">
      <formula>#REF!="AI"</formula>
    </cfRule>
  </conditionalFormatting>
  <conditionalFormatting sqref="Q67:U69">
    <cfRule type="expression" dxfId="1310" priority="212">
      <formula>#REF!="ÖP"</formula>
    </cfRule>
    <cfRule type="expression" dxfId="1309" priority="213">
      <formula>#REF!="SP"</formula>
    </cfRule>
    <cfRule type="expression" dxfId="1308" priority="214">
      <formula>#REF!="SZV"</formula>
    </cfRule>
    <cfRule type="expression" dxfId="1307" priority="215">
      <formula>#REF!="GH"</formula>
    </cfRule>
    <cfRule type="expression" dxfId="1306" priority="216">
      <formula>#REF!="SZT"</formula>
    </cfRule>
    <cfRule type="expression" dxfId="1305" priority="217">
      <formula>#REF!="AI"</formula>
    </cfRule>
  </conditionalFormatting>
  <conditionalFormatting sqref="Q69:U69">
    <cfRule type="expression" dxfId="1304" priority="574">
      <formula>P68="ÖP"</formula>
    </cfRule>
    <cfRule type="expression" dxfId="1303" priority="575">
      <formula>P68="SP"</formula>
    </cfRule>
    <cfRule type="expression" dxfId="1302" priority="576">
      <formula>P68="SZV"</formula>
    </cfRule>
    <cfRule type="expression" dxfId="1301" priority="577">
      <formula>P68="GH"</formula>
    </cfRule>
    <cfRule type="expression" dxfId="1300" priority="578">
      <formula>P68="SZT"</formula>
    </cfRule>
    <cfRule type="expression" dxfId="1299" priority="579">
      <formula>P68="AI"</formula>
    </cfRule>
  </conditionalFormatting>
  <conditionalFormatting sqref="Q70:U70">
    <cfRule type="expression" dxfId="1298" priority="200">
      <formula>P69="ÖP"</formula>
    </cfRule>
    <cfRule type="expression" dxfId="1297" priority="201">
      <formula>P69="SP"</formula>
    </cfRule>
    <cfRule type="expression" dxfId="1296" priority="202">
      <formula>P69="SZV"</formula>
    </cfRule>
    <cfRule type="expression" dxfId="1295" priority="203">
      <formula>P69="GH"</formula>
    </cfRule>
    <cfRule type="expression" dxfId="1294" priority="204">
      <formula>P69="SZT"</formula>
    </cfRule>
    <cfRule type="expression" dxfId="1293" priority="205">
      <formula>P69="AI"</formula>
    </cfRule>
  </conditionalFormatting>
  <conditionalFormatting sqref="Q70:U72">
    <cfRule type="expression" dxfId="1292" priority="567">
      <formula>#REF!="SZT"</formula>
    </cfRule>
    <cfRule type="expression" dxfId="1291" priority="568">
      <formula>#REF!="AI"</formula>
    </cfRule>
  </conditionalFormatting>
  <conditionalFormatting sqref="Q70:U73">
    <cfRule type="expression" dxfId="1290" priority="566">
      <formula>#REF!="GH"</formula>
    </cfRule>
  </conditionalFormatting>
  <conditionalFormatting sqref="Q72:U72">
    <cfRule type="expression" dxfId="1289" priority="569">
      <formula>#REF!="SZT"</formula>
    </cfRule>
    <cfRule type="expression" dxfId="1288" priority="570">
      <formula>#REF!="AI"</formula>
    </cfRule>
  </conditionalFormatting>
  <conditionalFormatting sqref="Q73:U73">
    <cfRule type="expression" dxfId="1287" priority="189">
      <formula>#REF!="SZT"</formula>
    </cfRule>
    <cfRule type="expression" dxfId="1286" priority="190">
      <formula>#REF!="AI"</formula>
    </cfRule>
  </conditionalFormatting>
  <conditionalFormatting sqref="Q10:V10">
    <cfRule type="expression" dxfId="1285" priority="700">
      <formula>#REF!="ÖP"</formula>
    </cfRule>
    <cfRule type="expression" dxfId="1284" priority="701">
      <formula>#REF!="SP"</formula>
    </cfRule>
    <cfRule type="expression" dxfId="1283" priority="702">
      <formula>#REF!="SZV"</formula>
    </cfRule>
    <cfRule type="expression" dxfId="1282" priority="703">
      <formula>#REF!="GH"</formula>
    </cfRule>
    <cfRule type="expression" dxfId="1281" priority="704">
      <formula>#REF!="SZT"</formula>
    </cfRule>
    <cfRule type="expression" dxfId="1280" priority="705">
      <formula>#REF!="AI"</formula>
    </cfRule>
  </conditionalFormatting>
  <conditionalFormatting sqref="Q13:V15">
    <cfRule type="expression" dxfId="1279" priority="1406">
      <formula>#REF!="SZV"</formula>
    </cfRule>
    <cfRule type="expression" dxfId="1278" priority="1407">
      <formula>#REF!="GH"</formula>
    </cfRule>
    <cfRule type="expression" dxfId="1277" priority="1408">
      <formula>#REF!="SZT"</formula>
    </cfRule>
    <cfRule type="expression" dxfId="1276" priority="1409">
      <formula>#REF!="AI"</formula>
    </cfRule>
  </conditionalFormatting>
  <conditionalFormatting sqref="Q15:V15">
    <cfRule type="expression" dxfId="1275" priority="1386">
      <formula>#REF!="ÖP"</formula>
    </cfRule>
    <cfRule type="expression" dxfId="1274" priority="1387">
      <formula>#REF!="SP"</formula>
    </cfRule>
  </conditionalFormatting>
  <conditionalFormatting sqref="Q25:V25">
    <cfRule type="expression" dxfId="1273" priority="1394">
      <formula>#REF!="ÖP"</formula>
    </cfRule>
    <cfRule type="expression" dxfId="1272" priority="1395">
      <formula>#REF!="SP"</formula>
    </cfRule>
    <cfRule type="expression" dxfId="1271" priority="1396">
      <formula>#REF!="SZV"</formula>
    </cfRule>
    <cfRule type="expression" dxfId="1270" priority="1397">
      <formula>#REF!="GH"</formula>
    </cfRule>
    <cfRule type="expression" dxfId="1269" priority="1398">
      <formula>#REF!="SZT"</formula>
    </cfRule>
    <cfRule type="expression" dxfId="1268" priority="1399">
      <formula>#REF!="AI"</formula>
    </cfRule>
  </conditionalFormatting>
  <conditionalFormatting sqref="Q70:V72">
    <cfRule type="expression" dxfId="1267" priority="560">
      <formula>#REF!="ÖP"</formula>
    </cfRule>
    <cfRule type="expression" dxfId="1266" priority="561">
      <formula>#REF!="SP"</formula>
    </cfRule>
  </conditionalFormatting>
  <conditionalFormatting sqref="Q70:V73">
    <cfRule type="expression" dxfId="1265" priority="562">
      <formula>#REF!="SZV"</formula>
    </cfRule>
  </conditionalFormatting>
  <conditionalFormatting sqref="Q72:V73">
    <cfRule type="expression" dxfId="1264" priority="187">
      <formula>#REF!="ÖP"</formula>
    </cfRule>
    <cfRule type="expression" dxfId="1263" priority="188">
      <formula>#REF!="SP"</formula>
    </cfRule>
  </conditionalFormatting>
  <conditionalFormatting sqref="Q18:W18">
    <cfRule type="expression" dxfId="1262" priority="1338">
      <formula>#REF!="ÖP"</formula>
    </cfRule>
    <cfRule type="expression" dxfId="1261" priority="1339">
      <formula>#REF!="SP"</formula>
    </cfRule>
    <cfRule type="expression" dxfId="1260" priority="1340">
      <formula>#REF!="SZV"</formula>
    </cfRule>
    <cfRule type="expression" dxfId="1259" priority="1341">
      <formula>#REF!="GH"</formula>
    </cfRule>
    <cfRule type="expression" dxfId="1258" priority="1342">
      <formula>#REF!="SZT"</formula>
    </cfRule>
    <cfRule type="expression" dxfId="1257" priority="1343">
      <formula>#REF!="AI"</formula>
    </cfRule>
  </conditionalFormatting>
  <conditionalFormatting sqref="Q13:AC14">
    <cfRule type="expression" dxfId="1256" priority="1242">
      <formula>#REF!="ÖP"</formula>
    </cfRule>
    <cfRule type="expression" dxfId="1255" priority="1243">
      <formula>#REF!="SP"</formula>
    </cfRule>
  </conditionalFormatting>
  <conditionalFormatting sqref="R6:V7">
    <cfRule type="expression" dxfId="1254" priority="658">
      <formula>#REF!="ÖP"</formula>
    </cfRule>
    <cfRule type="expression" dxfId="1253" priority="659">
      <formula>#REF!="SP"</formula>
    </cfRule>
    <cfRule type="expression" dxfId="1252" priority="660">
      <formula>#REF!="SZV"</formula>
    </cfRule>
    <cfRule type="expression" dxfId="1251" priority="661">
      <formula>#REF!="GH"</formula>
    </cfRule>
    <cfRule type="expression" dxfId="1250" priority="662">
      <formula>#REF!="SZT"</formula>
    </cfRule>
    <cfRule type="expression" dxfId="1249" priority="663">
      <formula>#REF!="AI"</formula>
    </cfRule>
  </conditionalFormatting>
  <conditionalFormatting sqref="T19:V19">
    <cfRule type="expression" dxfId="1248" priority="1332">
      <formula>#REF!="ÖP"</formula>
    </cfRule>
    <cfRule type="expression" dxfId="1247" priority="1333">
      <formula>#REF!="SP"</formula>
    </cfRule>
    <cfRule type="expression" dxfId="1246" priority="1334">
      <formula>#REF!="SZV"</formula>
    </cfRule>
    <cfRule type="expression" dxfId="1245" priority="1335">
      <formula>#REF!="GH"</formula>
    </cfRule>
    <cfRule type="expression" dxfId="1244" priority="1336">
      <formula>#REF!="SZT"</formula>
    </cfRule>
    <cfRule type="expression" dxfId="1243" priority="1337">
      <formula>#REF!="AI"</formula>
    </cfRule>
  </conditionalFormatting>
  <conditionalFormatting sqref="U3">
    <cfRule type="expression" dxfId="1242" priority="1558">
      <formula>F31="ÖP"</formula>
    </cfRule>
    <cfRule type="expression" dxfId="1241" priority="1559">
      <formula>F31="SP"</formula>
    </cfRule>
    <cfRule type="expression" dxfId="1240" priority="1560">
      <formula>F31="SZV"</formula>
    </cfRule>
    <cfRule type="expression" dxfId="1239" priority="1561">
      <formula>F31="GH"</formula>
    </cfRule>
    <cfRule type="expression" dxfId="1238" priority="1562">
      <formula>F31="SZT"</formula>
    </cfRule>
    <cfRule type="expression" dxfId="1237" priority="1563">
      <formula>F31="AI"</formula>
    </cfRule>
  </conditionalFormatting>
  <conditionalFormatting sqref="U4">
    <cfRule type="expression" dxfId="1236" priority="1500">
      <formula>T9="ÖP"</formula>
    </cfRule>
    <cfRule type="expression" dxfId="1235" priority="1501">
      <formula>T9="SP"</formula>
    </cfRule>
    <cfRule type="expression" dxfId="1234" priority="1502">
      <formula>T9="SZV"</formula>
    </cfRule>
    <cfRule type="expression" dxfId="1233" priority="1503">
      <formula>T9="GH"</formula>
    </cfRule>
    <cfRule type="expression" dxfId="1232" priority="1504">
      <formula>T9="SZT"</formula>
    </cfRule>
    <cfRule type="expression" dxfId="1231" priority="1505">
      <formula>T9="AI"</formula>
    </cfRule>
  </conditionalFormatting>
  <conditionalFormatting sqref="V9">
    <cfRule type="expression" dxfId="1230" priority="688">
      <formula>AQ27="ÖP"</formula>
    </cfRule>
    <cfRule type="expression" dxfId="1229" priority="689">
      <formula>AQ27="SP"</formula>
    </cfRule>
    <cfRule type="expression" dxfId="1228" priority="690">
      <formula>AQ27="SZV"</formula>
    </cfRule>
    <cfRule type="expression" dxfId="1227" priority="691">
      <formula>AQ27="GH"</formula>
    </cfRule>
    <cfRule type="expression" dxfId="1226" priority="692">
      <formula>AQ27="SZT"</formula>
    </cfRule>
    <cfRule type="expression" dxfId="1225" priority="693">
      <formula>AQ27="AI"</formula>
    </cfRule>
  </conditionalFormatting>
  <conditionalFormatting sqref="V12">
    <cfRule type="expression" dxfId="1224" priority="1458">
      <formula>T11="ÖP"</formula>
    </cfRule>
    <cfRule type="expression" dxfId="1223" priority="1459">
      <formula>T11="SP"</formula>
    </cfRule>
    <cfRule type="expression" dxfId="1222" priority="1460">
      <formula>T11="SZV"</formula>
    </cfRule>
    <cfRule type="expression" dxfId="1221" priority="1461">
      <formula>T11="GH"</formula>
    </cfRule>
    <cfRule type="expression" dxfId="1220" priority="1462">
      <formula>T11="SZT"</formula>
    </cfRule>
    <cfRule type="expression" dxfId="1219" priority="1463">
      <formula>T11="AI"</formula>
    </cfRule>
  </conditionalFormatting>
  <conditionalFormatting sqref="V20:V23">
    <cfRule type="expression" dxfId="1218" priority="1308">
      <formula>AA29="ÖP"</formula>
    </cfRule>
    <cfRule type="expression" dxfId="1217" priority="1309">
      <formula>AA29="SP"</formula>
    </cfRule>
    <cfRule type="expression" dxfId="1216" priority="1310">
      <formula>AA29="SZV"</formula>
    </cfRule>
    <cfRule type="expression" dxfId="1215" priority="1311">
      <formula>AA29="GH"</formula>
    </cfRule>
    <cfRule type="expression" dxfId="1214" priority="1312">
      <formula>AA29="SZT"</formula>
    </cfRule>
    <cfRule type="expression" dxfId="1213" priority="1313">
      <formula>AA29="AI"</formula>
    </cfRule>
  </conditionalFormatting>
  <conditionalFormatting sqref="V24">
    <cfRule type="expression" dxfId="1212" priority="1482">
      <formula>AA39="ÖP"</formula>
    </cfRule>
    <cfRule type="expression" dxfId="1211" priority="1483">
      <formula>AA39="SP"</formula>
    </cfRule>
    <cfRule type="expression" dxfId="1210" priority="1484">
      <formula>AA39="SZV"</formula>
    </cfRule>
    <cfRule type="expression" dxfId="1209" priority="1485">
      <formula>AA39="GH"</formula>
    </cfRule>
    <cfRule type="expression" dxfId="1208" priority="1486">
      <formula>AA39="SZT"</formula>
    </cfRule>
    <cfRule type="expression" dxfId="1207" priority="1487">
      <formula>AA39="AI"</formula>
    </cfRule>
  </conditionalFormatting>
  <conditionalFormatting sqref="V26">
    <cfRule type="expression" dxfId="1206" priority="1518">
      <formula>AA8="ÖP"</formula>
    </cfRule>
    <cfRule type="expression" dxfId="1205" priority="1519">
      <formula>AA8="SP"</formula>
    </cfRule>
    <cfRule type="expression" dxfId="1204" priority="1520">
      <formula>AA8="SZV"</formula>
    </cfRule>
    <cfRule type="expression" dxfId="1203" priority="1521">
      <formula>AA8="GH"</formula>
    </cfRule>
    <cfRule type="expression" dxfId="1202" priority="1522">
      <formula>AA8="SZT"</formula>
    </cfRule>
    <cfRule type="expression" dxfId="1201" priority="1523">
      <formula>AA8="AI"</formula>
    </cfRule>
  </conditionalFormatting>
  <conditionalFormatting sqref="V27">
    <cfRule type="expression" dxfId="1200" priority="1524">
      <formula>AA8="ÖP"</formula>
    </cfRule>
    <cfRule type="expression" dxfId="1199" priority="1525">
      <formula>AA8="SP"</formula>
    </cfRule>
    <cfRule type="expression" dxfId="1198" priority="1526">
      <formula>AA8="SZV"</formula>
    </cfRule>
    <cfRule type="expression" dxfId="1197" priority="1527">
      <formula>AA8="GH"</formula>
    </cfRule>
    <cfRule type="expression" dxfId="1196" priority="1528">
      <formula>AA8="SZT"</formula>
    </cfRule>
    <cfRule type="expression" dxfId="1195" priority="1529">
      <formula>AA8="AI"</formula>
    </cfRule>
  </conditionalFormatting>
  <conditionalFormatting sqref="V30">
    <cfRule type="expression" dxfId="1194" priority="1296">
      <formula>T14="ÖP"</formula>
    </cfRule>
    <cfRule type="expression" dxfId="1193" priority="1297">
      <formula>T14="SP"</formula>
    </cfRule>
    <cfRule type="expression" dxfId="1192" priority="1298">
      <formula>T14="SZV"</formula>
    </cfRule>
    <cfRule type="expression" dxfId="1191" priority="1299">
      <formula>T14="GH"</formula>
    </cfRule>
    <cfRule type="expression" dxfId="1190" priority="1300">
      <formula>T14="SZT"</formula>
    </cfRule>
    <cfRule type="expression" dxfId="1189" priority="1301">
      <formula>T14="AI"</formula>
    </cfRule>
  </conditionalFormatting>
  <conditionalFormatting sqref="V46">
    <cfRule type="expression" dxfId="1188" priority="634">
      <formula>T59="ÖP"</formula>
    </cfRule>
    <cfRule type="expression" dxfId="1187" priority="635">
      <formula>T59="SP"</formula>
    </cfRule>
    <cfRule type="expression" dxfId="1186" priority="636">
      <formula>T59="SZV"</formula>
    </cfRule>
    <cfRule type="expression" dxfId="1185" priority="637">
      <formula>T59="GH"</formula>
    </cfRule>
    <cfRule type="expression" dxfId="1184" priority="638">
      <formula>T59="SZT"</formula>
    </cfRule>
    <cfRule type="expression" dxfId="1183" priority="639">
      <formula>T59="AI"</formula>
    </cfRule>
  </conditionalFormatting>
  <conditionalFormatting sqref="V51">
    <cfRule type="expression" dxfId="1182" priority="145">
      <formula>AX70="ÖP"</formula>
    </cfRule>
    <cfRule type="expression" dxfId="1181" priority="146">
      <formula>AX70="SP"</formula>
    </cfRule>
    <cfRule type="expression" dxfId="1180" priority="147">
      <formula>AX70="SZV"</formula>
    </cfRule>
    <cfRule type="expression" dxfId="1179" priority="148">
      <formula>AX70="GH"</formula>
    </cfRule>
    <cfRule type="expression" dxfId="1178" priority="149">
      <formula>AX70="SZT"</formula>
    </cfRule>
    <cfRule type="expression" dxfId="1177" priority="150">
      <formula>AX70="AI"</formula>
    </cfRule>
  </conditionalFormatting>
  <conditionalFormatting sqref="V53:V54">
    <cfRule type="expression" dxfId="1176" priority="151">
      <formula>AX70="ÖP"</formula>
    </cfRule>
    <cfRule type="expression" dxfId="1175" priority="152">
      <formula>AX70="SP"</formula>
    </cfRule>
    <cfRule type="expression" dxfId="1174" priority="153">
      <formula>AX70="SZV"</formula>
    </cfRule>
    <cfRule type="expression" dxfId="1173" priority="154">
      <formula>AX70="GH"</formula>
    </cfRule>
    <cfRule type="expression" dxfId="1172" priority="155">
      <formula>AX70="SZT"</formula>
    </cfRule>
    <cfRule type="expression" dxfId="1171" priority="156">
      <formula>AX70="AI"</formula>
    </cfRule>
  </conditionalFormatting>
  <conditionalFormatting sqref="V61:V63">
    <cfRule type="expression" dxfId="1170" priority="622">
      <formula>AA55="ÖP"</formula>
    </cfRule>
    <cfRule type="expression" dxfId="1169" priority="623">
      <formula>AA55="SP"</formula>
    </cfRule>
    <cfRule type="expression" dxfId="1168" priority="624">
      <formula>AA55="SZV"</formula>
    </cfRule>
    <cfRule type="expression" dxfId="1167" priority="625">
      <formula>AA55="GH"</formula>
    </cfRule>
    <cfRule type="expression" dxfId="1166" priority="626">
      <formula>AA55="SZT"</formula>
    </cfRule>
    <cfRule type="expression" dxfId="1165" priority="627">
      <formula>AA55="AI"</formula>
    </cfRule>
  </conditionalFormatting>
  <conditionalFormatting sqref="V65:V67">
    <cfRule type="expression" dxfId="1164" priority="598">
      <formula>BL57="ÖP"</formula>
    </cfRule>
    <cfRule type="expression" dxfId="1163" priority="599">
      <formula>BL57="SP"</formula>
    </cfRule>
    <cfRule type="expression" dxfId="1162" priority="600">
      <formula>BL57="SZV"</formula>
    </cfRule>
    <cfRule type="expression" dxfId="1161" priority="601">
      <formula>BL57="GH"</formula>
    </cfRule>
    <cfRule type="expression" dxfId="1160" priority="602">
      <formula>BL57="SZT"</formula>
    </cfRule>
    <cfRule type="expression" dxfId="1159" priority="603">
      <formula>BL57="AI"</formula>
    </cfRule>
  </conditionalFormatting>
  <conditionalFormatting sqref="V66:V69">
    <cfRule type="expression" dxfId="1158" priority="610">
      <formula>#REF!="ÖP"</formula>
    </cfRule>
    <cfRule type="expression" dxfId="1157" priority="611">
      <formula>#REF!="SP"</formula>
    </cfRule>
    <cfRule type="expression" dxfId="1156" priority="612">
      <formula>#REF!="SZV"</formula>
    </cfRule>
    <cfRule type="expression" dxfId="1155" priority="613">
      <formula>#REF!="GH"</formula>
    </cfRule>
    <cfRule type="expression" dxfId="1154" priority="614">
      <formula>#REF!="SZT"</formula>
    </cfRule>
    <cfRule type="expression" dxfId="1153" priority="615">
      <formula>#REF!="AI"</formula>
    </cfRule>
  </conditionalFormatting>
  <conditionalFormatting sqref="V69:V70">
    <cfRule type="expression" dxfId="1152" priority="194">
      <formula>T68="ÖP"</formula>
    </cfRule>
    <cfRule type="expression" dxfId="1151" priority="195">
      <formula>T68="SP"</formula>
    </cfRule>
    <cfRule type="expression" dxfId="1150" priority="196">
      <formula>T68="SZV"</formula>
    </cfRule>
    <cfRule type="expression" dxfId="1149" priority="197">
      <formula>T68="GH"</formula>
    </cfRule>
    <cfRule type="expression" dxfId="1148" priority="198">
      <formula>T68="SZT"</formula>
    </cfRule>
    <cfRule type="expression" dxfId="1147" priority="199">
      <formula>T68="AI"</formula>
    </cfRule>
  </conditionalFormatting>
  <conditionalFormatting sqref="V70:V72">
    <cfRule type="expression" dxfId="1146" priority="563">
      <formula>#REF!="GH"</formula>
    </cfRule>
    <cfRule type="expression" dxfId="1145" priority="564">
      <formula>#REF!="SZT"</formula>
    </cfRule>
    <cfRule type="expression" dxfId="1144" priority="565">
      <formula>#REF!="AI"</formula>
    </cfRule>
  </conditionalFormatting>
  <conditionalFormatting sqref="V72">
    <cfRule type="expression" dxfId="1143" priority="571">
      <formula>#REF!="GH"</formula>
    </cfRule>
    <cfRule type="expression" dxfId="1142" priority="572">
      <formula>#REF!="SZT"</formula>
    </cfRule>
    <cfRule type="expression" dxfId="1141" priority="573">
      <formula>#REF!="AI"</formula>
    </cfRule>
  </conditionalFormatting>
  <conditionalFormatting sqref="V73">
    <cfRule type="expression" dxfId="1140" priority="191">
      <formula>#REF!="GH"</formula>
    </cfRule>
    <cfRule type="expression" dxfId="1139" priority="192">
      <formula>#REF!="SZT"</formula>
    </cfRule>
    <cfRule type="expression" dxfId="1138" priority="193">
      <formula>#REF!="AI"</formula>
    </cfRule>
  </conditionalFormatting>
  <conditionalFormatting sqref="W3">
    <cfRule type="expression" dxfId="1137" priority="736">
      <formula>AC5="ÖP"</formula>
    </cfRule>
    <cfRule type="expression" dxfId="1136" priority="737">
      <formula>AC5="SP"</formula>
    </cfRule>
    <cfRule type="expression" dxfId="1135" priority="738">
      <formula>AC5="SZV"</formula>
    </cfRule>
    <cfRule type="expression" dxfId="1134" priority="739">
      <formula>AC5="GH"</formula>
    </cfRule>
    <cfRule type="expression" dxfId="1133" priority="740">
      <formula>AC5="SZT"</formula>
    </cfRule>
    <cfRule type="expression" dxfId="1132" priority="741">
      <formula>AC5="AI"</formula>
    </cfRule>
  </conditionalFormatting>
  <conditionalFormatting sqref="W4">
    <cfRule type="expression" dxfId="1131" priority="742">
      <formula>#REF!="ÖP"</formula>
    </cfRule>
    <cfRule type="expression" dxfId="1130" priority="743">
      <formula>#REF!="SP"</formula>
    </cfRule>
    <cfRule type="expression" dxfId="1129" priority="744">
      <formula>#REF!="SZV"</formula>
    </cfRule>
    <cfRule type="expression" dxfId="1128" priority="745">
      <formula>#REF!="GH"</formula>
    </cfRule>
    <cfRule type="expression" dxfId="1127" priority="746">
      <formula>#REF!="SZT"</formula>
    </cfRule>
    <cfRule type="expression" dxfId="1126" priority="747">
      <formula>#REF!="AI"</formula>
    </cfRule>
  </conditionalFormatting>
  <conditionalFormatting sqref="W6">
    <cfRule type="expression" dxfId="1125" priority="706">
      <formula>AC8="ÖP"</formula>
    </cfRule>
    <cfRule type="expression" dxfId="1124" priority="707">
      <formula>AC8="SP"</formula>
    </cfRule>
    <cfRule type="expression" dxfId="1123" priority="708">
      <formula>AC8="SZV"</formula>
    </cfRule>
    <cfRule type="expression" dxfId="1122" priority="709">
      <formula>AC8="GH"</formula>
    </cfRule>
    <cfRule type="expression" dxfId="1121" priority="710">
      <formula>AC8="SZT"</formula>
    </cfRule>
    <cfRule type="expression" dxfId="1120" priority="711">
      <formula>AC8="AI"</formula>
    </cfRule>
  </conditionalFormatting>
  <conditionalFormatting sqref="W7">
    <cfRule type="expression" dxfId="1119" priority="724">
      <formula>AC13="ÖP"</formula>
    </cfRule>
    <cfRule type="expression" dxfId="1118" priority="725">
      <formula>AC13="SP"</formula>
    </cfRule>
    <cfRule type="expression" dxfId="1117" priority="726">
      <formula>AC13="SZV"</formula>
    </cfRule>
    <cfRule type="expression" dxfId="1116" priority="727">
      <formula>AC13="GH"</formula>
    </cfRule>
    <cfRule type="expression" dxfId="1115" priority="728">
      <formula>AC13="SZT"</formula>
    </cfRule>
    <cfRule type="expression" dxfId="1114" priority="729">
      <formula>AC13="AI"</formula>
    </cfRule>
  </conditionalFormatting>
  <conditionalFormatting sqref="W9">
    <cfRule type="expression" dxfId="1113" priority="1192">
      <formula>AC11="ÖP"</formula>
    </cfRule>
    <cfRule type="expression" dxfId="1112" priority="1193">
      <formula>AC11="SP"</formula>
    </cfRule>
    <cfRule type="expression" dxfId="1111" priority="1194">
      <formula>AC11="SZV"</formula>
    </cfRule>
    <cfRule type="expression" dxfId="1110" priority="1195">
      <formula>AC11="GH"</formula>
    </cfRule>
    <cfRule type="expression" dxfId="1109" priority="1196">
      <formula>AC11="SZT"</formula>
    </cfRule>
    <cfRule type="expression" dxfId="1108" priority="1197">
      <formula>AC11="AI"</formula>
    </cfRule>
  </conditionalFormatting>
  <conditionalFormatting sqref="W10">
    <cfRule type="expression" dxfId="1107" priority="1210">
      <formula>AC16="ÖP"</formula>
    </cfRule>
    <cfRule type="expression" dxfId="1106" priority="1211">
      <formula>AC16="SP"</formula>
    </cfRule>
    <cfRule type="expression" dxfId="1105" priority="1212">
      <formula>AC16="SZV"</formula>
    </cfRule>
    <cfRule type="expression" dxfId="1104" priority="1213">
      <formula>AC16="GH"</formula>
    </cfRule>
    <cfRule type="expression" dxfId="1103" priority="1214">
      <formula>AC16="SZT"</formula>
    </cfRule>
    <cfRule type="expression" dxfId="1102" priority="1215">
      <formula>AC16="AI"</formula>
    </cfRule>
  </conditionalFormatting>
  <conditionalFormatting sqref="W12">
    <cfRule type="expression" dxfId="1101" priority="1234">
      <formula>AC17="ÖP"</formula>
    </cfRule>
    <cfRule type="expression" dxfId="1100" priority="1235">
      <formula>AC17="SP"</formula>
    </cfRule>
    <cfRule type="expression" dxfId="1099" priority="1236">
      <formula>AC17="SZV"</formula>
    </cfRule>
    <cfRule type="expression" dxfId="1098" priority="1237">
      <formula>AC17="GH"</formula>
    </cfRule>
    <cfRule type="expression" dxfId="1097" priority="1238">
      <formula>AC17="SZT"</formula>
    </cfRule>
    <cfRule type="expression" dxfId="1096" priority="1239">
      <formula>AC17="AI"</formula>
    </cfRule>
  </conditionalFormatting>
  <conditionalFormatting sqref="W13:W14">
    <cfRule type="expression" dxfId="1095" priority="1548">
      <formula>#REF!="SZV"</formula>
    </cfRule>
    <cfRule type="expression" dxfId="1094" priority="1549">
      <formula>#REF!="GH"</formula>
    </cfRule>
    <cfRule type="expression" dxfId="1093" priority="1550">
      <formula>#REF!="SZT"</formula>
    </cfRule>
    <cfRule type="expression" dxfId="1092" priority="1551">
      <formula>#REF!="AI"</formula>
    </cfRule>
  </conditionalFormatting>
  <conditionalFormatting sqref="W15">
    <cfRule type="expression" dxfId="1091" priority="1228">
      <formula>AC30="ÖP"</formula>
    </cfRule>
    <cfRule type="expression" dxfId="1090" priority="1229">
      <formula>AC30="SP"</formula>
    </cfRule>
    <cfRule type="expression" dxfId="1089" priority="1230">
      <formula>AC30="SZV"</formula>
    </cfRule>
    <cfRule type="expression" dxfId="1088" priority="1231">
      <formula>AC30="GH"</formula>
    </cfRule>
    <cfRule type="expression" dxfId="1087" priority="1232">
      <formula>AC30="SZT"</formula>
    </cfRule>
    <cfRule type="expression" dxfId="1086" priority="1233">
      <formula>AC30="AI"</formula>
    </cfRule>
  </conditionalFormatting>
  <conditionalFormatting sqref="W19">
    <cfRule type="expression" dxfId="1085" priority="1260">
      <formula>AC28="ÖP"</formula>
    </cfRule>
    <cfRule type="expression" dxfId="1084" priority="1261">
      <formula>AC28="SP"</formula>
    </cfRule>
    <cfRule type="expression" dxfId="1083" priority="1262">
      <formula>AC28="SZV"</formula>
    </cfRule>
    <cfRule type="expression" dxfId="1082" priority="1263">
      <formula>AC28="GH"</formula>
    </cfRule>
    <cfRule type="expression" dxfId="1081" priority="1264">
      <formula>AC28="SZT"</formula>
    </cfRule>
    <cfRule type="expression" dxfId="1080" priority="1265">
      <formula>AC28="AI"</formula>
    </cfRule>
  </conditionalFormatting>
  <conditionalFormatting sqref="W20:W21">
    <cfRule type="expression" dxfId="1079" priority="1410">
      <formula>#REF!="ÖP"</formula>
    </cfRule>
    <cfRule type="expression" dxfId="1078" priority="1411">
      <formula>#REF!="SP"</formula>
    </cfRule>
    <cfRule type="expression" dxfId="1077" priority="1412">
      <formula>#REF!="SZV"</formula>
    </cfRule>
    <cfRule type="expression" dxfId="1076" priority="1413">
      <formula>#REF!="GH"</formula>
    </cfRule>
    <cfRule type="expression" dxfId="1075" priority="1414">
      <formula>#REF!="SZT"</formula>
    </cfRule>
    <cfRule type="expression" dxfId="1074" priority="1415">
      <formula>#REF!="AI"</formula>
    </cfRule>
  </conditionalFormatting>
  <conditionalFormatting sqref="W22:W25 AD65:AD66">
    <cfRule type="expression" dxfId="1073" priority="1470">
      <formula>AC39="ÖP"</formula>
    </cfRule>
    <cfRule type="expression" dxfId="1072" priority="1471">
      <formula>AC39="SP"</formula>
    </cfRule>
    <cfRule type="expression" dxfId="1071" priority="1472">
      <formula>AC39="SZV"</formula>
    </cfRule>
    <cfRule type="expression" dxfId="1070" priority="1473">
      <formula>AC39="GH"</formula>
    </cfRule>
    <cfRule type="expression" dxfId="1069" priority="1474">
      <formula>AC39="SZT"</formula>
    </cfRule>
    <cfRule type="expression" dxfId="1068" priority="1475">
      <formula>AC39="AI"</formula>
    </cfRule>
  </conditionalFormatting>
  <conditionalFormatting sqref="W26:W29 AD69:AD70">
    <cfRule type="expression" dxfId="1067" priority="1488">
      <formula>AC39="ÖP"</formula>
    </cfRule>
    <cfRule type="expression" dxfId="1066" priority="1489">
      <formula>AC39="SP"</formula>
    </cfRule>
    <cfRule type="expression" dxfId="1065" priority="1490">
      <formula>AC39="SZV"</formula>
    </cfRule>
    <cfRule type="expression" dxfId="1064" priority="1491">
      <formula>AC39="GH"</formula>
    </cfRule>
    <cfRule type="expression" dxfId="1063" priority="1492">
      <formula>AC39="SZT"</formula>
    </cfRule>
    <cfRule type="expression" dxfId="1062" priority="1493">
      <formula>AC39="AI"</formula>
    </cfRule>
  </conditionalFormatting>
  <conditionalFormatting sqref="W30">
    <cfRule type="expression" dxfId="1061" priority="1494">
      <formula>AC40="ÖP"</formula>
    </cfRule>
    <cfRule type="expression" dxfId="1060" priority="1495">
      <formula>AC40="SP"</formula>
    </cfRule>
    <cfRule type="expression" dxfId="1059" priority="1496">
      <formula>AC40="SZV"</formula>
    </cfRule>
    <cfRule type="expression" dxfId="1058" priority="1497">
      <formula>AC40="GH"</formula>
    </cfRule>
    <cfRule type="expression" dxfId="1057" priority="1498">
      <formula>AC40="SZT"</formula>
    </cfRule>
    <cfRule type="expression" dxfId="1056" priority="1499">
      <formula>AC40="AI"</formula>
    </cfRule>
  </conditionalFormatting>
  <conditionalFormatting sqref="W46">
    <cfRule type="expression" dxfId="1055" priority="512">
      <formula>AC48="ÖP"</formula>
    </cfRule>
    <cfRule type="expression" dxfId="1054" priority="513">
      <formula>AC48="SP"</formula>
    </cfRule>
    <cfRule type="expression" dxfId="1053" priority="514">
      <formula>AC48="SZV"</formula>
    </cfRule>
    <cfRule type="expression" dxfId="1052" priority="515">
      <formula>AC48="GH"</formula>
    </cfRule>
    <cfRule type="expression" dxfId="1051" priority="516">
      <formula>AC48="SZT"</formula>
    </cfRule>
    <cfRule type="expression" dxfId="1050" priority="517">
      <formula>AC48="AI"</formula>
    </cfRule>
  </conditionalFormatting>
  <conditionalFormatting sqref="W47">
    <cfRule type="expression" dxfId="1049" priority="542">
      <formula>AC53="ÖP"</formula>
    </cfRule>
    <cfRule type="expression" dxfId="1048" priority="543">
      <formula>AC53="SP"</formula>
    </cfRule>
    <cfRule type="expression" dxfId="1047" priority="544">
      <formula>AC53="SZV"</formula>
    </cfRule>
    <cfRule type="expression" dxfId="1046" priority="545">
      <formula>AC53="GH"</formula>
    </cfRule>
    <cfRule type="expression" dxfId="1045" priority="546">
      <formula>AC53="SZT"</formula>
    </cfRule>
    <cfRule type="expression" dxfId="1044" priority="547">
      <formula>AC53="AI"</formula>
    </cfRule>
  </conditionalFormatting>
  <conditionalFormatting sqref="W49">
    <cfRule type="expression" dxfId="1043" priority="1138">
      <formula>AC51="ÖP"</formula>
    </cfRule>
    <cfRule type="expression" dxfId="1042" priority="1139">
      <formula>AC51="SP"</formula>
    </cfRule>
    <cfRule type="expression" dxfId="1041" priority="1140">
      <formula>AC51="SZV"</formula>
    </cfRule>
    <cfRule type="expression" dxfId="1040" priority="1141">
      <formula>AC51="GH"</formula>
    </cfRule>
    <cfRule type="expression" dxfId="1039" priority="1142">
      <formula>AC51="SZT"</formula>
    </cfRule>
    <cfRule type="expression" dxfId="1038" priority="1143">
      <formula>AC51="AI"</formula>
    </cfRule>
  </conditionalFormatting>
  <conditionalFormatting sqref="W50">
    <cfRule type="expression" dxfId="1037" priority="1144">
      <formula>#REF!="ÖP"</formula>
    </cfRule>
    <cfRule type="expression" dxfId="1036" priority="1145">
      <formula>#REF!="SP"</formula>
    </cfRule>
    <cfRule type="expression" dxfId="1035" priority="1146">
      <formula>#REF!="SZV"</formula>
    </cfRule>
    <cfRule type="expression" dxfId="1034" priority="1147">
      <formula>#REF!="GH"</formula>
    </cfRule>
    <cfRule type="expression" dxfId="1033" priority="1148">
      <formula>#REF!="SZT"</formula>
    </cfRule>
    <cfRule type="expression" dxfId="1032" priority="1149">
      <formula>#REF!="AI"</formula>
    </cfRule>
  </conditionalFormatting>
  <conditionalFormatting sqref="W52">
    <cfRule type="expression" dxfId="1031" priority="1162">
      <formula>AC54="ÖP"</formula>
    </cfRule>
    <cfRule type="expression" dxfId="1030" priority="1163">
      <formula>AC54="SP"</formula>
    </cfRule>
    <cfRule type="expression" dxfId="1029" priority="1164">
      <formula>AC54="SZV"</formula>
    </cfRule>
    <cfRule type="expression" dxfId="1028" priority="1165">
      <formula>AC54="GH"</formula>
    </cfRule>
    <cfRule type="expression" dxfId="1027" priority="1166">
      <formula>AC54="SZT"</formula>
    </cfRule>
    <cfRule type="expression" dxfId="1026" priority="1167">
      <formula>AC54="AI"</formula>
    </cfRule>
  </conditionalFormatting>
  <conditionalFormatting sqref="W53">
    <cfRule type="expression" dxfId="1025" priority="1180">
      <formula>AC59="ÖP"</formula>
    </cfRule>
    <cfRule type="expression" dxfId="1024" priority="1181">
      <formula>AC59="SP"</formula>
    </cfRule>
    <cfRule type="expression" dxfId="1023" priority="1182">
      <formula>AC59="SZV"</formula>
    </cfRule>
    <cfRule type="expression" dxfId="1022" priority="1183">
      <formula>AC59="GH"</formula>
    </cfRule>
    <cfRule type="expression" dxfId="1021" priority="1184">
      <formula>AC59="SZT"</formula>
    </cfRule>
    <cfRule type="expression" dxfId="1020" priority="1185">
      <formula>AC59="AI"</formula>
    </cfRule>
  </conditionalFormatting>
  <conditionalFormatting sqref="W55">
    <cfRule type="expression" dxfId="1019" priority="482">
      <formula>AC60="ÖP"</formula>
    </cfRule>
    <cfRule type="expression" dxfId="1018" priority="483">
      <formula>AC60="SP"</formula>
    </cfRule>
    <cfRule type="expression" dxfId="1017" priority="484">
      <formula>AC60="SZV"</formula>
    </cfRule>
    <cfRule type="expression" dxfId="1016" priority="485">
      <formula>AC60="GH"</formula>
    </cfRule>
    <cfRule type="expression" dxfId="1015" priority="486">
      <formula>AC60="SZT"</formula>
    </cfRule>
    <cfRule type="expression" dxfId="1014" priority="487">
      <formula>AC60="AI"</formula>
    </cfRule>
  </conditionalFormatting>
  <conditionalFormatting sqref="W56:W57">
    <cfRule type="expression" dxfId="1013" priority="508">
      <formula>#REF!="SZV"</formula>
    </cfRule>
    <cfRule type="expression" dxfId="1012" priority="509">
      <formula>#REF!="GH"</formula>
    </cfRule>
    <cfRule type="expression" dxfId="1011" priority="510">
      <formula>#REF!="SZT"</formula>
    </cfRule>
    <cfRule type="expression" dxfId="1010" priority="511">
      <formula>#REF!="AI"</formula>
    </cfRule>
  </conditionalFormatting>
  <conditionalFormatting sqref="W58">
    <cfRule type="expression" dxfId="1009" priority="476">
      <formula>AC73="ÖP"</formula>
    </cfRule>
    <cfRule type="expression" dxfId="1008" priority="477">
      <formula>AC73="SP"</formula>
    </cfRule>
    <cfRule type="expression" dxfId="1007" priority="478">
      <formula>AC73="SZV"</formula>
    </cfRule>
    <cfRule type="expression" dxfId="1006" priority="479">
      <formula>AC73="GH"</formula>
    </cfRule>
    <cfRule type="expression" dxfId="1005" priority="480">
      <formula>AC73="SZT"</formula>
    </cfRule>
    <cfRule type="expression" dxfId="1004" priority="481">
      <formula>AC73="AI"</formula>
    </cfRule>
  </conditionalFormatting>
  <conditionalFormatting sqref="W61">
    <cfRule type="expression" dxfId="1003" priority="1078">
      <formula>AC72="ÖP"</formula>
    </cfRule>
    <cfRule type="expression" dxfId="1002" priority="1079">
      <formula>AC72="SP"</formula>
    </cfRule>
    <cfRule type="expression" dxfId="1001" priority="1080">
      <formula>AC72="SZV"</formula>
    </cfRule>
    <cfRule type="expression" dxfId="1000" priority="1081">
      <formula>AC72="GH"</formula>
    </cfRule>
    <cfRule type="expression" dxfId="999" priority="1082">
      <formula>AC72="SZT"</formula>
    </cfRule>
    <cfRule type="expression" dxfId="998" priority="1083">
      <formula>AC72="AI"</formula>
    </cfRule>
  </conditionalFormatting>
  <conditionalFormatting sqref="W63">
    <cfRule type="expression" dxfId="997" priority="1036">
      <formula>AC72="ÖP"</formula>
    </cfRule>
    <cfRule type="expression" dxfId="996" priority="1037">
      <formula>AC72="SP"</formula>
    </cfRule>
    <cfRule type="expression" dxfId="995" priority="1038">
      <formula>AC72="SZV"</formula>
    </cfRule>
    <cfRule type="expression" dxfId="994" priority="1039">
      <formula>AC72="GH"</formula>
    </cfRule>
    <cfRule type="expression" dxfId="993" priority="1040">
      <formula>AC72="SZT"</formula>
    </cfRule>
    <cfRule type="expression" dxfId="992" priority="1041">
      <formula>AC72="AI"</formula>
    </cfRule>
  </conditionalFormatting>
  <conditionalFormatting sqref="W64">
    <cfRule type="expression" dxfId="991" priority="1054">
      <formula>#REF!="ÖP"</formula>
    </cfRule>
    <cfRule type="expression" dxfId="990" priority="1055">
      <formula>#REF!="SP"</formula>
    </cfRule>
    <cfRule type="expression" dxfId="989" priority="1056">
      <formula>#REF!="SZV"</formula>
    </cfRule>
    <cfRule type="expression" dxfId="988" priority="1057">
      <formula>#REF!="GH"</formula>
    </cfRule>
    <cfRule type="expression" dxfId="987" priority="1058">
      <formula>#REF!="SZT"</formula>
    </cfRule>
    <cfRule type="expression" dxfId="986" priority="1059">
      <formula>#REF!="AI"</formula>
    </cfRule>
  </conditionalFormatting>
  <conditionalFormatting sqref="W65">
    <cfRule type="expression" dxfId="985" priority="1066">
      <formula>AC74="ÖP"</formula>
    </cfRule>
    <cfRule type="expression" dxfId="984" priority="1067">
      <formula>AC74="SP"</formula>
    </cfRule>
    <cfRule type="expression" dxfId="983" priority="1068">
      <formula>AC74="SZV"</formula>
    </cfRule>
    <cfRule type="expression" dxfId="982" priority="1069">
      <formula>AC74="GH"</formula>
    </cfRule>
    <cfRule type="expression" dxfId="981" priority="1070">
      <formula>AC74="SZT"</formula>
    </cfRule>
    <cfRule type="expression" dxfId="980" priority="1071">
      <formula>AC74="AI"</formula>
    </cfRule>
  </conditionalFormatting>
  <conditionalFormatting sqref="W66:W67">
    <cfRule type="expression" dxfId="979" priority="1096">
      <formula>#REF!="ÖP"</formula>
    </cfRule>
    <cfRule type="expression" dxfId="978" priority="1097">
      <formula>#REF!="SP"</formula>
    </cfRule>
    <cfRule type="expression" dxfId="977" priority="1098">
      <formula>#REF!="SZV"</formula>
    </cfRule>
    <cfRule type="expression" dxfId="976" priority="1099">
      <formula>#REF!="GH"</formula>
    </cfRule>
    <cfRule type="expression" dxfId="975" priority="1100">
      <formula>#REF!="SZT"</formula>
    </cfRule>
    <cfRule type="expression" dxfId="974" priority="1101">
      <formula>#REF!="AI"</formula>
    </cfRule>
  </conditionalFormatting>
  <conditionalFormatting sqref="W68:W69">
    <cfRule type="expression" dxfId="973" priority="1072">
      <formula>AC73="ÖP"</formula>
    </cfRule>
    <cfRule type="expression" dxfId="972" priority="1073">
      <formula>AC73="SP"</formula>
    </cfRule>
    <cfRule type="expression" dxfId="971" priority="1074">
      <formula>AC73="SZV"</formula>
    </cfRule>
    <cfRule type="expression" dxfId="970" priority="1075">
      <formula>AC73="GH"</formula>
    </cfRule>
    <cfRule type="expression" dxfId="969" priority="1076">
      <formula>AC73="SZT"</formula>
    </cfRule>
    <cfRule type="expression" dxfId="968" priority="1077">
      <formula>AC73="AI"</formula>
    </cfRule>
  </conditionalFormatting>
  <conditionalFormatting sqref="W70">
    <cfRule type="expression" dxfId="967" priority="1084">
      <formula>#REF!="ÖP"</formula>
    </cfRule>
    <cfRule type="expression" dxfId="966" priority="1085">
      <formula>#REF!="SP"</formula>
    </cfRule>
    <cfRule type="expression" dxfId="965" priority="1086">
      <formula>#REF!="SZV"</formula>
    </cfRule>
    <cfRule type="expression" dxfId="964" priority="1087">
      <formula>#REF!="GH"</formula>
    </cfRule>
    <cfRule type="expression" dxfId="963" priority="1088">
      <formula>#REF!="SZT"</formula>
    </cfRule>
    <cfRule type="expression" dxfId="962" priority="1089">
      <formula>#REF!="AI"</formula>
    </cfRule>
  </conditionalFormatting>
  <conditionalFormatting sqref="W73">
    <cfRule type="expression" dxfId="961" priority="1018">
      <formula>#REF!="ÖP"</formula>
    </cfRule>
    <cfRule type="expression" dxfId="960" priority="1019">
      <formula>#REF!="SP"</formula>
    </cfRule>
    <cfRule type="expression" dxfId="959" priority="1020">
      <formula>#REF!="SZV"</formula>
    </cfRule>
    <cfRule type="expression" dxfId="958" priority="1021">
      <formula>#REF!="GH"</formula>
    </cfRule>
    <cfRule type="expression" dxfId="957" priority="1022">
      <formula>#REF!="SZT"</formula>
    </cfRule>
    <cfRule type="expression" dxfId="956" priority="1023">
      <formula>#REF!="AI"</formula>
    </cfRule>
  </conditionalFormatting>
  <conditionalFormatting sqref="W56:AC57">
    <cfRule type="expression" dxfId="955" priority="490">
      <formula>#REF!="ÖP"</formula>
    </cfRule>
    <cfRule type="expression" dxfId="954" priority="491">
      <formula>#REF!="SP"</formula>
    </cfRule>
  </conditionalFormatting>
  <conditionalFormatting sqref="X6">
    <cfRule type="expression" dxfId="953" priority="712">
      <formula>AD14="ÖP"</formula>
    </cfRule>
    <cfRule type="expression" dxfId="952" priority="713">
      <formula>AD14="SP"</formula>
    </cfRule>
    <cfRule type="expression" dxfId="951" priority="714">
      <formula>AD14="SZV"</formula>
    </cfRule>
    <cfRule type="expression" dxfId="950" priority="715">
      <formula>AD14="GH"</formula>
    </cfRule>
    <cfRule type="expression" dxfId="949" priority="716">
      <formula>AD14="SZT"</formula>
    </cfRule>
    <cfRule type="expression" dxfId="948" priority="717">
      <formula>AD14="AI"</formula>
    </cfRule>
  </conditionalFormatting>
  <conditionalFormatting sqref="X7">
    <cfRule type="expression" dxfId="947" priority="730">
      <formula>AD16="ÖP"</formula>
    </cfRule>
    <cfRule type="expression" dxfId="946" priority="731">
      <formula>AD16="SP"</formula>
    </cfRule>
    <cfRule type="expression" dxfId="945" priority="732">
      <formula>AD16="SZV"</formula>
    </cfRule>
    <cfRule type="expression" dxfId="944" priority="733">
      <formula>AD16="GH"</formula>
    </cfRule>
    <cfRule type="expression" dxfId="943" priority="734">
      <formula>AD16="SZT"</formula>
    </cfRule>
    <cfRule type="expression" dxfId="942" priority="735">
      <formula>AD16="AI"</formula>
    </cfRule>
  </conditionalFormatting>
  <conditionalFormatting sqref="X9">
    <cfRule type="expression" dxfId="941" priority="1198">
      <formula>AD17="ÖP"</formula>
    </cfRule>
    <cfRule type="expression" dxfId="940" priority="1199">
      <formula>AD17="SP"</formula>
    </cfRule>
    <cfRule type="expression" dxfId="939" priority="1200">
      <formula>AD17="SZV"</formula>
    </cfRule>
    <cfRule type="expression" dxfId="938" priority="1201">
      <formula>AD17="GH"</formula>
    </cfRule>
    <cfRule type="expression" dxfId="937" priority="1202">
      <formula>AD17="SZT"</formula>
    </cfRule>
    <cfRule type="expression" dxfId="936" priority="1203">
      <formula>AD17="AI"</formula>
    </cfRule>
  </conditionalFormatting>
  <conditionalFormatting sqref="X10">
    <cfRule type="expression" dxfId="935" priority="1216">
      <formula>AD19="ÖP"</formula>
    </cfRule>
    <cfRule type="expression" dxfId="934" priority="1217">
      <formula>AD19="SP"</formula>
    </cfRule>
    <cfRule type="expression" dxfId="933" priority="1218">
      <formula>AD19="SZV"</formula>
    </cfRule>
    <cfRule type="expression" dxfId="932" priority="1219">
      <formula>AD19="GH"</formula>
    </cfRule>
    <cfRule type="expression" dxfId="931" priority="1220">
      <formula>AD19="SZT"</formula>
    </cfRule>
    <cfRule type="expression" dxfId="930" priority="1221">
      <formula>AD19="AI"</formula>
    </cfRule>
  </conditionalFormatting>
  <conditionalFormatting sqref="X18">
    <cfRule type="expression" dxfId="929" priority="1272">
      <formula>AD20="ÖP"</formula>
    </cfRule>
    <cfRule type="expression" dxfId="928" priority="1273">
      <formula>AD20="SP"</formula>
    </cfRule>
    <cfRule type="expression" dxfId="927" priority="1274">
      <formula>AD20="SZV"</formula>
    </cfRule>
    <cfRule type="expression" dxfId="926" priority="1275">
      <formula>AD20="GH"</formula>
    </cfRule>
    <cfRule type="expression" dxfId="925" priority="1276">
      <formula>AD20="SZT"</formula>
    </cfRule>
    <cfRule type="expression" dxfId="924" priority="1277">
      <formula>AD20="AI"</formula>
    </cfRule>
  </conditionalFormatting>
  <conditionalFormatting sqref="X22:X25 Y24:Y25">
    <cfRule type="expression" dxfId="923" priority="1400">
      <formula>AD18="ÖP"</formula>
    </cfRule>
    <cfRule type="expression" dxfId="922" priority="1401">
      <formula>AD18="SP"</formula>
    </cfRule>
    <cfRule type="expression" dxfId="921" priority="1402">
      <formula>AD18="SZV"</formula>
    </cfRule>
    <cfRule type="expression" dxfId="920" priority="1403">
      <formula>AD18="GH"</formula>
    </cfRule>
    <cfRule type="expression" dxfId="919" priority="1404">
      <formula>AD18="SZT"</formula>
    </cfRule>
    <cfRule type="expression" dxfId="918" priority="1405">
      <formula>AD18="AI"</formula>
    </cfRule>
  </conditionalFormatting>
  <conditionalFormatting sqref="X26:X29">
    <cfRule type="expression" dxfId="917" priority="1388">
      <formula>AD16="ÖP"</formula>
    </cfRule>
    <cfRule type="expression" dxfId="916" priority="1389">
      <formula>AD16="SP"</formula>
    </cfRule>
    <cfRule type="expression" dxfId="915" priority="1390">
      <formula>AD16="SZV"</formula>
    </cfRule>
    <cfRule type="expression" dxfId="914" priority="1391">
      <formula>AD16="GH"</formula>
    </cfRule>
    <cfRule type="expression" dxfId="913" priority="1392">
      <formula>AD16="SZT"</formula>
    </cfRule>
    <cfRule type="expression" dxfId="912" priority="1393">
      <formula>AD16="AI"</formula>
    </cfRule>
  </conditionalFormatting>
  <conditionalFormatting sqref="X30">
    <cfRule type="expression" dxfId="911" priority="1422">
      <formula>AD17="ÖP"</formula>
    </cfRule>
    <cfRule type="expression" dxfId="910" priority="1423">
      <formula>AD17="SP"</formula>
    </cfRule>
    <cfRule type="expression" dxfId="909" priority="1424">
      <formula>AD17="SZV"</formula>
    </cfRule>
    <cfRule type="expression" dxfId="908" priority="1425">
      <formula>AD17="GH"</formula>
    </cfRule>
    <cfRule type="expression" dxfId="907" priority="1426">
      <formula>AD17="SZT"</formula>
    </cfRule>
    <cfRule type="expression" dxfId="906" priority="1427">
      <formula>AD17="AI"</formula>
    </cfRule>
  </conditionalFormatting>
  <conditionalFormatting sqref="X46">
    <cfRule type="expression" dxfId="905" priority="518">
      <formula>AD54="ÖP"</formula>
    </cfRule>
    <cfRule type="expression" dxfId="904" priority="519">
      <formula>AD54="SP"</formula>
    </cfRule>
    <cfRule type="expression" dxfId="903" priority="520">
      <formula>AD54="SZV"</formula>
    </cfRule>
    <cfRule type="expression" dxfId="902" priority="521">
      <formula>AD54="GH"</formula>
    </cfRule>
    <cfRule type="expression" dxfId="901" priority="522">
      <formula>AD54="SZT"</formula>
    </cfRule>
    <cfRule type="expression" dxfId="900" priority="523">
      <formula>AD54="AI"</formula>
    </cfRule>
  </conditionalFormatting>
  <conditionalFormatting sqref="X47">
    <cfRule type="expression" dxfId="899" priority="548">
      <formula>AD56="ÖP"</formula>
    </cfRule>
    <cfRule type="expression" dxfId="898" priority="549">
      <formula>AD56="SP"</formula>
    </cfRule>
    <cfRule type="expression" dxfId="897" priority="550">
      <formula>AD56="SZV"</formula>
    </cfRule>
    <cfRule type="expression" dxfId="896" priority="551">
      <formula>AD56="GH"</formula>
    </cfRule>
    <cfRule type="expression" dxfId="895" priority="552">
      <formula>AD56="SZT"</formula>
    </cfRule>
    <cfRule type="expression" dxfId="894" priority="553">
      <formula>AD56="AI"</formula>
    </cfRule>
  </conditionalFormatting>
  <conditionalFormatting sqref="X52">
    <cfRule type="expression" dxfId="893" priority="1168">
      <formula>AD60="ÖP"</formula>
    </cfRule>
    <cfRule type="expression" dxfId="892" priority="1169">
      <formula>AD60="SP"</formula>
    </cfRule>
    <cfRule type="expression" dxfId="891" priority="1170">
      <formula>AD60="SZV"</formula>
    </cfRule>
    <cfRule type="expression" dxfId="890" priority="1171">
      <formula>AD60="GH"</formula>
    </cfRule>
    <cfRule type="expression" dxfId="889" priority="1172">
      <formula>AD60="SZT"</formula>
    </cfRule>
    <cfRule type="expression" dxfId="888" priority="1173">
      <formula>AD60="AI"</formula>
    </cfRule>
  </conditionalFormatting>
  <conditionalFormatting sqref="X53">
    <cfRule type="expression" dxfId="887" priority="1186">
      <formula>AD62="ÖP"</formula>
    </cfRule>
    <cfRule type="expression" dxfId="886" priority="1187">
      <formula>AD62="SP"</formula>
    </cfRule>
    <cfRule type="expression" dxfId="885" priority="1188">
      <formula>AD62="SZV"</formula>
    </cfRule>
    <cfRule type="expression" dxfId="884" priority="1189">
      <formula>AD62="GH"</formula>
    </cfRule>
    <cfRule type="expression" dxfId="883" priority="1190">
      <formula>AD62="SZT"</formula>
    </cfRule>
    <cfRule type="expression" dxfId="882" priority="1191">
      <formula>AD62="AI"</formula>
    </cfRule>
  </conditionalFormatting>
  <conditionalFormatting sqref="X3:AB4">
    <cfRule type="expression" dxfId="881" priority="754">
      <formula>I34="ÖP"</formula>
    </cfRule>
    <cfRule type="expression" dxfId="880" priority="755">
      <formula>I34="SP"</formula>
    </cfRule>
    <cfRule type="expression" dxfId="879" priority="756">
      <formula>I34="SZV"</formula>
    </cfRule>
    <cfRule type="expression" dxfId="878" priority="757">
      <formula>I34="GH"</formula>
    </cfRule>
    <cfRule type="expression" dxfId="877" priority="758">
      <formula>I34="SZT"</formula>
    </cfRule>
    <cfRule type="expression" dxfId="876" priority="759">
      <formula>I34="AI"</formula>
    </cfRule>
  </conditionalFormatting>
  <conditionalFormatting sqref="X12:AB12">
    <cfRule type="expression" dxfId="875" priority="1254">
      <formula>W8="ÖP"</formula>
    </cfRule>
    <cfRule type="expression" dxfId="874" priority="1255">
      <formula>W8="SP"</formula>
    </cfRule>
    <cfRule type="expression" dxfId="873" priority="1256">
      <formula>W8="SZV"</formula>
    </cfRule>
    <cfRule type="expression" dxfId="872" priority="1257">
      <formula>W8="GH"</formula>
    </cfRule>
    <cfRule type="expression" dxfId="871" priority="1258">
      <formula>W8="SZT"</formula>
    </cfRule>
    <cfRule type="expression" dxfId="870" priority="1259">
      <formula>W8="AI"</formula>
    </cfRule>
  </conditionalFormatting>
  <conditionalFormatting sqref="X49:AB50">
    <cfRule type="expression" dxfId="869" priority="1156">
      <formula>I80="ÖP"</formula>
    </cfRule>
    <cfRule type="expression" dxfId="868" priority="1157">
      <formula>I80="SP"</formula>
    </cfRule>
    <cfRule type="expression" dxfId="867" priority="1158">
      <formula>I80="SZV"</formula>
    </cfRule>
    <cfRule type="expression" dxfId="866" priority="1159">
      <formula>I80="GH"</formula>
    </cfRule>
    <cfRule type="expression" dxfId="865" priority="1160">
      <formula>I80="SZT"</formula>
    </cfRule>
    <cfRule type="expression" dxfId="864" priority="1161">
      <formula>I80="AI"</formula>
    </cfRule>
  </conditionalFormatting>
  <conditionalFormatting sqref="X55:AB55">
    <cfRule type="expression" dxfId="863" priority="502">
      <formula>W51="ÖP"</formula>
    </cfRule>
    <cfRule type="expression" dxfId="862" priority="503">
      <formula>W51="SP"</formula>
    </cfRule>
    <cfRule type="expression" dxfId="861" priority="504">
      <formula>W51="SZV"</formula>
    </cfRule>
    <cfRule type="expression" dxfId="860" priority="505">
      <formula>W51="GH"</formula>
    </cfRule>
    <cfRule type="expression" dxfId="859" priority="506">
      <formula>W51="SZT"</formula>
    </cfRule>
    <cfRule type="expression" dxfId="858" priority="507">
      <formula>W51="AI"</formula>
    </cfRule>
  </conditionalFormatting>
  <conditionalFormatting sqref="X63:AB66">
    <cfRule type="expression" dxfId="857" priority="1048">
      <formula>AD72="ÖP"</formula>
    </cfRule>
    <cfRule type="expression" dxfId="856" priority="1049">
      <formula>AD72="SP"</formula>
    </cfRule>
    <cfRule type="expression" dxfId="855" priority="1050">
      <formula>AD72="SZV"</formula>
    </cfRule>
    <cfRule type="expression" dxfId="854" priority="1051">
      <formula>AD72="GH"</formula>
    </cfRule>
    <cfRule type="expression" dxfId="853" priority="1052">
      <formula>AD72="SZT"</formula>
    </cfRule>
    <cfRule type="expression" dxfId="852" priority="1053">
      <formula>AD72="AI"</formula>
    </cfRule>
  </conditionalFormatting>
  <conditionalFormatting sqref="X67:AB67">
    <cfRule type="expression" dxfId="851" priority="1102">
      <formula>AD82="ÖP"</formula>
    </cfRule>
    <cfRule type="expression" dxfId="850" priority="1103">
      <formula>AD82="SP"</formula>
    </cfRule>
    <cfRule type="expression" dxfId="849" priority="1104">
      <formula>AD82="SZV"</formula>
    </cfRule>
    <cfRule type="expression" dxfId="848" priority="1105">
      <formula>AD82="GH"</formula>
    </cfRule>
    <cfRule type="expression" dxfId="847" priority="1106">
      <formula>AD82="SZT"</formula>
    </cfRule>
    <cfRule type="expression" dxfId="846" priority="1107">
      <formula>AD82="AI"</formula>
    </cfRule>
  </conditionalFormatting>
  <conditionalFormatting sqref="X69:AB69">
    <cfRule type="expression" dxfId="845" priority="1114">
      <formula>AD51="ÖP"</formula>
    </cfRule>
    <cfRule type="expression" dxfId="844" priority="1115">
      <formula>AD51="SP"</formula>
    </cfRule>
    <cfRule type="expression" dxfId="843" priority="1116">
      <formula>AD51="SZV"</formula>
    </cfRule>
    <cfRule type="expression" dxfId="842" priority="1117">
      <formula>AD51="GH"</formula>
    </cfRule>
    <cfRule type="expression" dxfId="841" priority="1118">
      <formula>AD51="SZT"</formula>
    </cfRule>
    <cfRule type="expression" dxfId="840" priority="1119">
      <formula>AD51="AI"</formula>
    </cfRule>
  </conditionalFormatting>
  <conditionalFormatting sqref="X70:AB70">
    <cfRule type="expression" dxfId="839" priority="1120">
      <formula>AD51="ÖP"</formula>
    </cfRule>
    <cfRule type="expression" dxfId="838" priority="1121">
      <formula>AD51="SP"</formula>
    </cfRule>
    <cfRule type="expression" dxfId="837" priority="1122">
      <formula>AD51="SZV"</formula>
    </cfRule>
    <cfRule type="expression" dxfId="836" priority="1123">
      <formula>AD51="GH"</formula>
    </cfRule>
    <cfRule type="expression" dxfId="835" priority="1124">
      <formula>AD51="SZT"</formula>
    </cfRule>
    <cfRule type="expression" dxfId="834" priority="1125">
      <formula>AD51="AI"</formula>
    </cfRule>
  </conditionalFormatting>
  <conditionalFormatting sqref="X73:AB73">
    <cfRule type="expression" dxfId="833" priority="1024">
      <formula>W57="ÖP"</formula>
    </cfRule>
    <cfRule type="expression" dxfId="832" priority="1025">
      <formula>W57="SP"</formula>
    </cfRule>
    <cfRule type="expression" dxfId="831" priority="1026">
      <formula>W57="SZV"</formula>
    </cfRule>
    <cfRule type="expression" dxfId="830" priority="1027">
      <formula>W57="GH"</formula>
    </cfRule>
    <cfRule type="expression" dxfId="829" priority="1028">
      <formula>W57="SZT"</formula>
    </cfRule>
    <cfRule type="expression" dxfId="828" priority="1029">
      <formula>W57="AI"</formula>
    </cfRule>
  </conditionalFormatting>
  <conditionalFormatting sqref="X13:AC15">
    <cfRule type="expression" dxfId="827" priority="1244">
      <formula>#REF!="SZV"</formula>
    </cfRule>
    <cfRule type="expression" dxfId="826" priority="1245">
      <formula>#REF!="GH"</formula>
    </cfRule>
    <cfRule type="expression" dxfId="825" priority="1246">
      <formula>#REF!="SZT"</formula>
    </cfRule>
    <cfRule type="expression" dxfId="824" priority="1247">
      <formula>#REF!="AI"</formula>
    </cfRule>
  </conditionalFormatting>
  <conditionalFormatting sqref="X15:AC15">
    <cfRule type="expression" dxfId="823" priority="1240">
      <formula>#REF!="ÖP"</formula>
    </cfRule>
    <cfRule type="expression" dxfId="822" priority="1241">
      <formula>#REF!="SP"</formula>
    </cfRule>
  </conditionalFormatting>
  <conditionalFormatting sqref="X19:AC19">
    <cfRule type="expression" dxfId="821" priority="1266">
      <formula>#REF!="ÖP"</formula>
    </cfRule>
    <cfRule type="expression" dxfId="820" priority="1267">
      <formula>#REF!="SP"</formula>
    </cfRule>
    <cfRule type="expression" dxfId="819" priority="1268">
      <formula>#REF!="SZV"</formula>
    </cfRule>
    <cfRule type="expression" dxfId="818" priority="1269">
      <formula>#REF!="GH"</formula>
    </cfRule>
    <cfRule type="expression" dxfId="817" priority="1270">
      <formula>#REF!="SZT"</formula>
    </cfRule>
    <cfRule type="expression" dxfId="816" priority="1271">
      <formula>#REF!="AI"</formula>
    </cfRule>
  </conditionalFormatting>
  <conditionalFormatting sqref="X56:AC58">
    <cfRule type="expression" dxfId="815" priority="492">
      <formula>#REF!="SZV"</formula>
    </cfRule>
    <cfRule type="expression" dxfId="814" priority="493">
      <formula>#REF!="GH"</formula>
    </cfRule>
    <cfRule type="expression" dxfId="813" priority="494">
      <formula>#REF!="SZT"</formula>
    </cfRule>
    <cfRule type="expression" dxfId="812" priority="495">
      <formula>#REF!="AI"</formula>
    </cfRule>
  </conditionalFormatting>
  <conditionalFormatting sqref="X58:AC58">
    <cfRule type="expression" dxfId="811" priority="488">
      <formula>#REF!="ÖP"</formula>
    </cfRule>
    <cfRule type="expression" dxfId="810" priority="489">
      <formula>#REF!="SP"</formula>
    </cfRule>
  </conditionalFormatting>
  <conditionalFormatting sqref="X68:AC68">
    <cfRule type="expression" dxfId="809" priority="1090">
      <formula>#REF!="ÖP"</formula>
    </cfRule>
    <cfRule type="expression" dxfId="808" priority="1091">
      <formula>#REF!="SP"</formula>
    </cfRule>
    <cfRule type="expression" dxfId="807" priority="1092">
      <formula>#REF!="SZV"</formula>
    </cfRule>
    <cfRule type="expression" dxfId="806" priority="1093">
      <formula>#REF!="GH"</formula>
    </cfRule>
    <cfRule type="expression" dxfId="805" priority="1094">
      <formula>#REF!="SZT"</formula>
    </cfRule>
    <cfRule type="expression" dxfId="804" priority="1095">
      <formula>#REF!="AI"</formula>
    </cfRule>
  </conditionalFormatting>
  <conditionalFormatting sqref="X61:AD61">
    <cfRule type="expression" dxfId="803" priority="1006">
      <formula>#REF!="ÖP"</formula>
    </cfRule>
    <cfRule type="expression" dxfId="802" priority="1007">
      <formula>#REF!="SP"</formula>
    </cfRule>
    <cfRule type="expression" dxfId="801" priority="1008">
      <formula>#REF!="SZV"</formula>
    </cfRule>
    <cfRule type="expression" dxfId="800" priority="1009">
      <formula>#REF!="GH"</formula>
    </cfRule>
    <cfRule type="expression" dxfId="799" priority="1010">
      <formula>#REF!="SZT"</formula>
    </cfRule>
    <cfRule type="expression" dxfId="798" priority="1011">
      <formula>#REF!="AI"</formula>
    </cfRule>
  </conditionalFormatting>
  <conditionalFormatting sqref="Y20:Y21 Z21">
    <cfRule type="expression" dxfId="797" priority="1416">
      <formula>AE32="ÖP"</formula>
    </cfRule>
    <cfRule type="expression" dxfId="796" priority="1417">
      <formula>AE32="SP"</formula>
    </cfRule>
    <cfRule type="expression" dxfId="795" priority="1418">
      <formula>AE32="SZV"</formula>
    </cfRule>
    <cfRule type="expression" dxfId="794" priority="1419">
      <formula>AE32="GH"</formula>
    </cfRule>
    <cfRule type="expression" dxfId="793" priority="1420">
      <formula>AE32="SZT"</formula>
    </cfRule>
    <cfRule type="expression" dxfId="792" priority="1421">
      <formula>AE32="AI"</formula>
    </cfRule>
  </conditionalFormatting>
  <conditionalFormatting sqref="Y46:AB47">
    <cfRule type="expression" dxfId="791" priority="536">
      <formula>#REF!="ÖP"</formula>
    </cfRule>
    <cfRule type="expression" dxfId="790" priority="537">
      <formula>#REF!="SP"</formula>
    </cfRule>
    <cfRule type="expression" dxfId="789" priority="538">
      <formula>#REF!="SZV"</formula>
    </cfRule>
    <cfRule type="expression" dxfId="788" priority="539">
      <formula>#REF!="GH"</formula>
    </cfRule>
    <cfRule type="expression" dxfId="787" priority="540">
      <formula>#REF!="SZT"</formula>
    </cfRule>
    <cfRule type="expression" dxfId="786" priority="541">
      <formula>#REF!="AI"</formula>
    </cfRule>
  </conditionalFormatting>
  <conditionalFormatting sqref="Y6:AC7">
    <cfRule type="expression" dxfId="785" priority="718">
      <formula>#REF!="ÖP"</formula>
    </cfRule>
    <cfRule type="expression" dxfId="784" priority="719">
      <formula>#REF!="SP"</formula>
    </cfRule>
    <cfRule type="expression" dxfId="783" priority="720">
      <formula>#REF!="SZV"</formula>
    </cfRule>
    <cfRule type="expression" dxfId="782" priority="721">
      <formula>#REF!="GH"</formula>
    </cfRule>
    <cfRule type="expression" dxfId="781" priority="722">
      <formula>#REF!="SZT"</formula>
    </cfRule>
    <cfRule type="expression" dxfId="780" priority="723">
      <formula>#REF!="AI"</formula>
    </cfRule>
  </conditionalFormatting>
  <conditionalFormatting sqref="Y9:AC10">
    <cfRule type="expression" dxfId="779" priority="1204">
      <formula>#REF!="ÖP"</formula>
    </cfRule>
    <cfRule type="expression" dxfId="778" priority="1205">
      <formula>#REF!="SP"</formula>
    </cfRule>
    <cfRule type="expression" dxfId="777" priority="1206">
      <formula>#REF!="SZV"</formula>
    </cfRule>
    <cfRule type="expression" dxfId="776" priority="1207">
      <formula>#REF!="GH"</formula>
    </cfRule>
    <cfRule type="expression" dxfId="775" priority="1208">
      <formula>#REF!="SZT"</formula>
    </cfRule>
    <cfRule type="expression" dxfId="774" priority="1209">
      <formula>#REF!="AI"</formula>
    </cfRule>
  </conditionalFormatting>
  <conditionalFormatting sqref="Y18:AC18">
    <cfRule type="expression" dxfId="773" priority="1278">
      <formula>#REF!="ÖP"</formula>
    </cfRule>
    <cfRule type="expression" dxfId="772" priority="1279">
      <formula>#REF!="SP"</formula>
    </cfRule>
    <cfRule type="expression" dxfId="771" priority="1280">
      <formula>#REF!="SZV"</formula>
    </cfRule>
    <cfRule type="expression" dxfId="770" priority="1281">
      <formula>#REF!="GH"</formula>
    </cfRule>
    <cfRule type="expression" dxfId="769" priority="1282">
      <formula>#REF!="SZT"</formula>
    </cfRule>
    <cfRule type="expression" dxfId="768" priority="1283">
      <formula>#REF!="AI"</formula>
    </cfRule>
  </conditionalFormatting>
  <conditionalFormatting sqref="Y22:AC23">
    <cfRule type="expression" dxfId="767" priority="1446">
      <formula>#REF!="ÖP"</formula>
    </cfRule>
    <cfRule type="expression" dxfId="766" priority="1447">
      <formula>#REF!="SP"</formula>
    </cfRule>
    <cfRule type="expression" dxfId="765" priority="1448">
      <formula>#REF!="SZV"</formula>
    </cfRule>
    <cfRule type="expression" dxfId="764" priority="1449">
      <formula>#REF!="GH"</formula>
    </cfRule>
    <cfRule type="expression" dxfId="763" priority="1450">
      <formula>#REF!="SZT"</formula>
    </cfRule>
    <cfRule type="expression" dxfId="762" priority="1451">
      <formula>#REF!="AI"</formula>
    </cfRule>
  </conditionalFormatting>
  <conditionalFormatting sqref="Y26:AC30">
    <cfRule type="expression" dxfId="761" priority="1452">
      <formula>#REF!="ÖP"</formula>
    </cfRule>
    <cfRule type="expression" dxfId="760" priority="1453">
      <formula>#REF!="SP"</formula>
    </cfRule>
    <cfRule type="expression" dxfId="759" priority="1454">
      <formula>#REF!="SZV"</formula>
    </cfRule>
    <cfRule type="expression" dxfId="758" priority="1455">
      <formula>#REF!="GH"</formula>
    </cfRule>
    <cfRule type="expression" dxfId="757" priority="1456">
      <formula>#REF!="SZT"</formula>
    </cfRule>
    <cfRule type="expression" dxfId="756" priority="1457">
      <formula>#REF!="AI"</formula>
    </cfRule>
  </conditionalFormatting>
  <conditionalFormatting sqref="Y52:AC53">
    <cfRule type="expression" dxfId="755" priority="1174">
      <formula>#REF!="ÖP"</formula>
    </cfRule>
    <cfRule type="expression" dxfId="754" priority="1175">
      <formula>#REF!="SP"</formula>
    </cfRule>
    <cfRule type="expression" dxfId="753" priority="1176">
      <formula>#REF!="SZV"</formula>
    </cfRule>
    <cfRule type="expression" dxfId="752" priority="1177">
      <formula>#REF!="GH"</formula>
    </cfRule>
    <cfRule type="expression" dxfId="751" priority="1178">
      <formula>#REF!="SZT"</formula>
    </cfRule>
    <cfRule type="expression" dxfId="750" priority="1179">
      <formula>#REF!="AI"</formula>
    </cfRule>
  </conditionalFormatting>
  <conditionalFormatting sqref="Z20:AC20">
    <cfRule type="expression" dxfId="749" priority="1434">
      <formula>#REF!="ÖP"</formula>
    </cfRule>
    <cfRule type="expression" dxfId="748" priority="1435">
      <formula>#REF!="SP"</formula>
    </cfRule>
    <cfRule type="expression" dxfId="747" priority="1436">
      <formula>#REF!="SZV"</formula>
    </cfRule>
    <cfRule type="expression" dxfId="746" priority="1437">
      <formula>#REF!="GH"</formula>
    </cfRule>
    <cfRule type="expression" dxfId="745" priority="1438">
      <formula>#REF!="SZT"</formula>
    </cfRule>
    <cfRule type="expression" dxfId="744" priority="1439">
      <formula>#REF!="AI"</formula>
    </cfRule>
  </conditionalFormatting>
  <conditionalFormatting sqref="Z24:AC25">
    <cfRule type="expression" dxfId="743" priority="1440">
      <formula>#REF!="ÖP"</formula>
    </cfRule>
    <cfRule type="expression" dxfId="742" priority="1441">
      <formula>#REF!="SP"</formula>
    </cfRule>
    <cfRule type="expression" dxfId="741" priority="1442">
      <formula>#REF!="SZV"</formula>
    </cfRule>
    <cfRule type="expression" dxfId="740" priority="1443">
      <formula>#REF!="GH"</formula>
    </cfRule>
    <cfRule type="expression" dxfId="739" priority="1444">
      <formula>#REF!="SZT"</formula>
    </cfRule>
    <cfRule type="expression" dxfId="738" priority="1445">
      <formula>#REF!="AI"</formula>
    </cfRule>
  </conditionalFormatting>
  <conditionalFormatting sqref="AA21:AC21">
    <cfRule type="expression" dxfId="737" priority="1552">
      <formula>#REF!="ÖP"</formula>
    </cfRule>
    <cfRule type="expression" dxfId="736" priority="1553">
      <formula>#REF!="SP"</formula>
    </cfRule>
    <cfRule type="expression" dxfId="735" priority="1554">
      <formula>#REF!="SZV"</formula>
    </cfRule>
    <cfRule type="expression" dxfId="734" priority="1555">
      <formula>#REF!="GH"</formula>
    </cfRule>
    <cfRule type="expression" dxfId="733" priority="1556">
      <formula>#REF!="SZT"</formula>
    </cfRule>
    <cfRule type="expression" dxfId="732" priority="1557">
      <formula>#REF!="AI"</formula>
    </cfRule>
  </conditionalFormatting>
  <conditionalFormatting sqref="AA62:AC62">
    <cfRule type="expression" dxfId="731" priority="1060">
      <formula>#REF!="ÖP"</formula>
    </cfRule>
    <cfRule type="expression" dxfId="730" priority="1061">
      <formula>#REF!="SP"</formula>
    </cfRule>
    <cfRule type="expression" dxfId="729" priority="1062">
      <formula>#REF!="SZV"</formula>
    </cfRule>
    <cfRule type="expression" dxfId="728" priority="1063">
      <formula>#REF!="GH"</formula>
    </cfRule>
    <cfRule type="expression" dxfId="727" priority="1064">
      <formula>#REF!="SZT"</formula>
    </cfRule>
    <cfRule type="expression" dxfId="726" priority="1065">
      <formula>#REF!="AI"</formula>
    </cfRule>
  </conditionalFormatting>
  <conditionalFormatting sqref="AC3:AC4">
    <cfRule type="expression" dxfId="725" priority="748">
      <formula>M34="ÖP"</formula>
    </cfRule>
    <cfRule type="expression" dxfId="724" priority="749">
      <formula>M34="SP"</formula>
    </cfRule>
    <cfRule type="expression" dxfId="723" priority="750">
      <formula>M34="SZV"</formula>
    </cfRule>
    <cfRule type="expression" dxfId="722" priority="751">
      <formula>M34="GH"</formula>
    </cfRule>
    <cfRule type="expression" dxfId="721" priority="752">
      <formula>M34="SZT"</formula>
    </cfRule>
    <cfRule type="expression" dxfId="720" priority="753">
      <formula>M34="AI"</formula>
    </cfRule>
  </conditionalFormatting>
  <conditionalFormatting sqref="AC12">
    <cfRule type="expression" dxfId="719" priority="1248">
      <formula>AA8="ÖP"</formula>
    </cfRule>
    <cfRule type="expression" dxfId="718" priority="1249">
      <formula>AA8="SP"</formula>
    </cfRule>
    <cfRule type="expression" dxfId="717" priority="1250">
      <formula>AA8="SZV"</formula>
    </cfRule>
    <cfRule type="expression" dxfId="716" priority="1251">
      <formula>AA8="GH"</formula>
    </cfRule>
    <cfRule type="expression" dxfId="715" priority="1252">
      <formula>AA8="SZT"</formula>
    </cfRule>
    <cfRule type="expression" dxfId="714" priority="1253">
      <formula>AA8="AI"</formula>
    </cfRule>
  </conditionalFormatting>
  <conditionalFormatting sqref="AC46">
    <cfRule type="expression" dxfId="713" priority="524">
      <formula>#REF!="ÖP"</formula>
    </cfRule>
    <cfRule type="expression" dxfId="712" priority="525">
      <formula>#REF!="SP"</formula>
    </cfRule>
    <cfRule type="expression" dxfId="711" priority="526">
      <formula>#REF!="SZV"</formula>
    </cfRule>
    <cfRule type="expression" dxfId="710" priority="527">
      <formula>#REF!="GH"</formula>
    </cfRule>
    <cfRule type="expression" dxfId="709" priority="528">
      <formula>#REF!="SZT"</formula>
    </cfRule>
    <cfRule type="expression" dxfId="708" priority="529">
      <formula>#REF!="AI"</formula>
    </cfRule>
  </conditionalFormatting>
  <conditionalFormatting sqref="AC49:AC50">
    <cfRule type="expression" dxfId="707" priority="1150">
      <formula>M80="ÖP"</formula>
    </cfRule>
    <cfRule type="expression" dxfId="706" priority="1151">
      <formula>M80="SP"</formula>
    </cfRule>
    <cfRule type="expression" dxfId="705" priority="1152">
      <formula>M80="SZV"</formula>
    </cfRule>
    <cfRule type="expression" dxfId="704" priority="1153">
      <formula>M80="GH"</formula>
    </cfRule>
    <cfRule type="expression" dxfId="703" priority="1154">
      <formula>M80="SZT"</formula>
    </cfRule>
    <cfRule type="expression" dxfId="702" priority="1155">
      <formula>M80="AI"</formula>
    </cfRule>
  </conditionalFormatting>
  <conditionalFormatting sqref="AC55">
    <cfRule type="expression" dxfId="701" priority="496">
      <formula>AA51="ÖP"</formula>
    </cfRule>
    <cfRule type="expression" dxfId="700" priority="497">
      <formula>AA51="SP"</formula>
    </cfRule>
    <cfRule type="expression" dxfId="699" priority="498">
      <formula>AA51="SZV"</formula>
    </cfRule>
    <cfRule type="expression" dxfId="698" priority="499">
      <formula>AA51="GH"</formula>
    </cfRule>
    <cfRule type="expression" dxfId="697" priority="500">
      <formula>AA51="SZT"</formula>
    </cfRule>
    <cfRule type="expression" dxfId="696" priority="501">
      <formula>AA51="AI"</formula>
    </cfRule>
  </conditionalFormatting>
  <conditionalFormatting sqref="AC63:AC66">
    <cfRule type="expression" dxfId="695" priority="1042">
      <formula>AH72="ÖP"</formula>
    </cfRule>
    <cfRule type="expression" dxfId="694" priority="1043">
      <formula>AH72="SP"</formula>
    </cfRule>
    <cfRule type="expression" dxfId="693" priority="1044">
      <formula>AH72="SZV"</formula>
    </cfRule>
    <cfRule type="expression" dxfId="692" priority="1045">
      <formula>AH72="GH"</formula>
    </cfRule>
    <cfRule type="expression" dxfId="691" priority="1046">
      <formula>AH72="SZT"</formula>
    </cfRule>
    <cfRule type="expression" dxfId="690" priority="1047">
      <formula>AH72="AI"</formula>
    </cfRule>
  </conditionalFormatting>
  <conditionalFormatting sqref="AC67">
    <cfRule type="expression" dxfId="689" priority="1108">
      <formula>AH82="ÖP"</formula>
    </cfRule>
    <cfRule type="expression" dxfId="688" priority="1109">
      <formula>AH82="SP"</formula>
    </cfRule>
    <cfRule type="expression" dxfId="687" priority="1110">
      <formula>AH82="SZV"</formula>
    </cfRule>
    <cfRule type="expression" dxfId="686" priority="1111">
      <formula>AH82="GH"</formula>
    </cfRule>
    <cfRule type="expression" dxfId="685" priority="1112">
      <formula>AH82="SZT"</formula>
    </cfRule>
    <cfRule type="expression" dxfId="684" priority="1113">
      <formula>AH82="AI"</formula>
    </cfRule>
  </conditionalFormatting>
  <conditionalFormatting sqref="AC69">
    <cfRule type="expression" dxfId="683" priority="1126">
      <formula>AH51="ÖP"</formula>
    </cfRule>
    <cfRule type="expression" dxfId="682" priority="1127">
      <formula>AH51="SP"</formula>
    </cfRule>
    <cfRule type="expression" dxfId="681" priority="1128">
      <formula>AH51="SZV"</formula>
    </cfRule>
    <cfRule type="expression" dxfId="680" priority="1129">
      <formula>AH51="GH"</formula>
    </cfRule>
    <cfRule type="expression" dxfId="679" priority="1130">
      <formula>AH51="SZT"</formula>
    </cfRule>
    <cfRule type="expression" dxfId="678" priority="1131">
      <formula>AH51="AI"</formula>
    </cfRule>
  </conditionalFormatting>
  <conditionalFormatting sqref="AC70">
    <cfRule type="expression" dxfId="677" priority="1132">
      <formula>AH51="ÖP"</formula>
    </cfRule>
    <cfRule type="expression" dxfId="676" priority="1133">
      <formula>AH51="SP"</formula>
    </cfRule>
    <cfRule type="expression" dxfId="675" priority="1134">
      <formula>AH51="SZV"</formula>
    </cfRule>
    <cfRule type="expression" dxfId="674" priority="1135">
      <formula>AH51="GH"</formula>
    </cfRule>
    <cfRule type="expression" dxfId="673" priority="1136">
      <formula>AH51="SZT"</formula>
    </cfRule>
    <cfRule type="expression" dxfId="672" priority="1137">
      <formula>AH51="AI"</formula>
    </cfRule>
  </conditionalFormatting>
  <conditionalFormatting sqref="AC73">
    <cfRule type="expression" dxfId="671" priority="1030">
      <formula>AA57="ÖP"</formula>
    </cfRule>
    <cfRule type="expression" dxfId="670" priority="1031">
      <formula>AA57="SP"</formula>
    </cfRule>
    <cfRule type="expression" dxfId="669" priority="1032">
      <formula>AA57="SZV"</formula>
    </cfRule>
    <cfRule type="expression" dxfId="668" priority="1033">
      <formula>AA57="GH"</formula>
    </cfRule>
    <cfRule type="expression" dxfId="667" priority="1034">
      <formula>AA57="SZT"</formula>
    </cfRule>
    <cfRule type="expression" dxfId="666" priority="1035">
      <formula>AA57="AI"</formula>
    </cfRule>
  </conditionalFormatting>
  <conditionalFormatting sqref="AC47:AD47">
    <cfRule type="expression" dxfId="665" priority="530">
      <formula>#REF!="ÖP"</formula>
    </cfRule>
    <cfRule type="expression" dxfId="664" priority="531">
      <formula>#REF!="SP"</formula>
    </cfRule>
    <cfRule type="expression" dxfId="663" priority="532">
      <formula>#REF!="SZV"</formula>
    </cfRule>
    <cfRule type="expression" dxfId="662" priority="533">
      <formula>#REF!="GH"</formula>
    </cfRule>
    <cfRule type="expression" dxfId="661" priority="534">
      <formula>#REF!="SZT"</formula>
    </cfRule>
    <cfRule type="expression" dxfId="660" priority="535">
      <formula>#REF!="AI"</formula>
    </cfRule>
  </conditionalFormatting>
  <conditionalFormatting sqref="AD46 AD49">
    <cfRule type="expression" dxfId="659" priority="874">
      <formula>AJ48="ÖP"</formula>
    </cfRule>
    <cfRule type="expression" dxfId="658" priority="875">
      <formula>AJ48="SP"</formula>
    </cfRule>
    <cfRule type="expression" dxfId="657" priority="876">
      <formula>AJ48="SZV"</formula>
    </cfRule>
    <cfRule type="expression" dxfId="656" priority="877">
      <formula>AJ48="GH"</formula>
    </cfRule>
    <cfRule type="expression" dxfId="655" priority="878">
      <formula>AJ48="SZT"</formula>
    </cfRule>
    <cfRule type="expression" dxfId="654" priority="879">
      <formula>AJ48="AI"</formula>
    </cfRule>
  </conditionalFormatting>
  <conditionalFormatting sqref="AD50">
    <cfRule type="expression" dxfId="653" priority="892">
      <formula>AQ52="ÖP"</formula>
    </cfRule>
    <cfRule type="expression" dxfId="652" priority="893">
      <formula>AQ52="SP"</formula>
    </cfRule>
    <cfRule type="expression" dxfId="651" priority="894">
      <formula>AQ52="SZV"</formula>
    </cfRule>
    <cfRule type="expression" dxfId="650" priority="895">
      <formula>AQ52="GH"</formula>
    </cfRule>
    <cfRule type="expression" dxfId="649" priority="896">
      <formula>AQ52="SZT"</formula>
    </cfRule>
    <cfRule type="expression" dxfId="648" priority="897">
      <formula>AQ52="AI"</formula>
    </cfRule>
  </conditionalFormatting>
  <conditionalFormatting sqref="AD52">
    <cfRule type="expression" dxfId="647" priority="844">
      <formula>AJ54="ÖP"</formula>
    </cfRule>
    <cfRule type="expression" dxfId="646" priority="845">
      <formula>AJ54="SP"</formula>
    </cfRule>
    <cfRule type="expression" dxfId="645" priority="846">
      <formula>AJ54="SZV"</formula>
    </cfRule>
    <cfRule type="expression" dxfId="644" priority="847">
      <formula>AJ54="GH"</formula>
    </cfRule>
    <cfRule type="expression" dxfId="643" priority="848">
      <formula>AJ54="SZT"</formula>
    </cfRule>
    <cfRule type="expression" dxfId="642" priority="849">
      <formula>AJ54="AI"</formula>
    </cfRule>
  </conditionalFormatting>
  <conditionalFormatting sqref="AD53">
    <cfRule type="expression" dxfId="641" priority="862">
      <formula>AJ59="ÖP"</formula>
    </cfRule>
    <cfRule type="expression" dxfId="640" priority="863">
      <formula>AJ59="SP"</formula>
    </cfRule>
    <cfRule type="expression" dxfId="639" priority="864">
      <formula>AJ59="SZV"</formula>
    </cfRule>
    <cfRule type="expression" dxfId="638" priority="865">
      <formula>AJ59="GH"</formula>
    </cfRule>
    <cfRule type="expression" dxfId="637" priority="866">
      <formula>AJ59="SZT"</formula>
    </cfRule>
    <cfRule type="expression" dxfId="636" priority="867">
      <formula>AJ59="AI"</formula>
    </cfRule>
  </conditionalFormatting>
  <conditionalFormatting sqref="AD55">
    <cfRule type="expression" dxfId="635" priority="820">
      <formula>AJ60="ÖP"</formula>
    </cfRule>
    <cfRule type="expression" dxfId="634" priority="821">
      <formula>AJ60="SP"</formula>
    </cfRule>
    <cfRule type="expression" dxfId="633" priority="822">
      <formula>AJ60="SZV"</formula>
    </cfRule>
    <cfRule type="expression" dxfId="632" priority="823">
      <formula>AJ60="GH"</formula>
    </cfRule>
    <cfRule type="expression" dxfId="631" priority="824">
      <formula>AJ60="SZT"</formula>
    </cfRule>
    <cfRule type="expression" dxfId="630" priority="825">
      <formula>AJ60="AI"</formula>
    </cfRule>
  </conditionalFormatting>
  <conditionalFormatting sqref="AD62">
    <cfRule type="expression" dxfId="629" priority="916">
      <formula>AJ71="ÖP"</formula>
    </cfRule>
    <cfRule type="expression" dxfId="628" priority="917">
      <formula>AJ71="SP"</formula>
    </cfRule>
    <cfRule type="expression" dxfId="627" priority="918">
      <formula>AJ71="SZV"</formula>
    </cfRule>
    <cfRule type="expression" dxfId="626" priority="919">
      <formula>AJ71="GH"</formula>
    </cfRule>
    <cfRule type="expression" dxfId="625" priority="920">
      <formula>AJ71="SZT"</formula>
    </cfRule>
    <cfRule type="expression" dxfId="624" priority="921">
      <formula>AJ71="AI"</formula>
    </cfRule>
  </conditionalFormatting>
  <conditionalFormatting sqref="AD63:AD64">
    <cfRule type="expression" dxfId="623" priority="958">
      <formula>#REF!="ÖP"</formula>
    </cfRule>
    <cfRule type="expression" dxfId="622" priority="959">
      <formula>#REF!="SP"</formula>
    </cfRule>
    <cfRule type="expression" dxfId="621" priority="960">
      <formula>#REF!="SZV"</formula>
    </cfRule>
    <cfRule type="expression" dxfId="620" priority="961">
      <formula>#REF!="GH"</formula>
    </cfRule>
    <cfRule type="expression" dxfId="619" priority="962">
      <formula>#REF!="SZT"</formula>
    </cfRule>
    <cfRule type="expression" dxfId="618" priority="963">
      <formula>#REF!="AI"</formula>
    </cfRule>
  </conditionalFormatting>
  <conditionalFormatting sqref="AD67:AD68">
    <cfRule type="expression" dxfId="617" priority="1564">
      <formula>#REF!="ÖP"</formula>
    </cfRule>
    <cfRule type="expression" dxfId="616" priority="1565">
      <formula>#REF!="SP"</formula>
    </cfRule>
    <cfRule type="expression" dxfId="615" priority="1566">
      <formula>#REF!="SZV"</formula>
    </cfRule>
    <cfRule type="expression" dxfId="614" priority="1567">
      <formula>#REF!="GH"</formula>
    </cfRule>
    <cfRule type="expression" dxfId="613" priority="1568">
      <formula>#REF!="SZT"</formula>
    </cfRule>
    <cfRule type="expression" dxfId="612" priority="1569">
      <formula>#REF!="AI"</formula>
    </cfRule>
  </conditionalFormatting>
  <conditionalFormatting sqref="AD71:AD72">
    <cfRule type="expression" dxfId="611" priority="1570">
      <formula>#REF!="ÖP"</formula>
    </cfRule>
    <cfRule type="expression" dxfId="610" priority="1571">
      <formula>#REF!="SP"</formula>
    </cfRule>
    <cfRule type="expression" dxfId="609" priority="1572">
      <formula>#REF!="SZV"</formula>
    </cfRule>
    <cfRule type="expression" dxfId="608" priority="1573">
      <formula>#REF!="GH"</formula>
    </cfRule>
    <cfRule type="expression" dxfId="607" priority="1574">
      <formula>#REF!="SZT"</formula>
    </cfRule>
    <cfRule type="expression" dxfId="606" priority="1575">
      <formula>#REF!="AI"</formula>
    </cfRule>
  </conditionalFormatting>
  <conditionalFormatting sqref="AD73">
    <cfRule type="expression" dxfId="605" priority="1000">
      <formula>AJ83="ÖP"</formula>
    </cfRule>
    <cfRule type="expression" dxfId="604" priority="1001">
      <formula>AJ83="SP"</formula>
    </cfRule>
    <cfRule type="expression" dxfId="603" priority="1002">
      <formula>AJ83="SZV"</formula>
    </cfRule>
    <cfRule type="expression" dxfId="602" priority="1003">
      <formula>AJ83="GH"</formula>
    </cfRule>
    <cfRule type="expression" dxfId="601" priority="1004">
      <formula>AJ83="SZT"</formula>
    </cfRule>
    <cfRule type="expression" dxfId="600" priority="1005">
      <formula>AJ83="AI"</formula>
    </cfRule>
  </conditionalFormatting>
  <conditionalFormatting sqref="AE52">
    <cfRule type="expression" dxfId="599" priority="850">
      <formula>AK60="ÖP"</formula>
    </cfRule>
    <cfRule type="expression" dxfId="598" priority="851">
      <formula>AK60="SP"</formula>
    </cfRule>
    <cfRule type="expression" dxfId="597" priority="852">
      <formula>AK60="SZV"</formula>
    </cfRule>
    <cfRule type="expression" dxfId="596" priority="853">
      <formula>AK60="GH"</formula>
    </cfRule>
    <cfRule type="expression" dxfId="595" priority="854">
      <formula>AK60="SZT"</formula>
    </cfRule>
    <cfRule type="expression" dxfId="594" priority="855">
      <formula>AK60="AI"</formula>
    </cfRule>
  </conditionalFormatting>
  <conditionalFormatting sqref="AE53">
    <cfRule type="expression" dxfId="593" priority="868">
      <formula>AK62="ÖP"</formula>
    </cfRule>
    <cfRule type="expression" dxfId="592" priority="869">
      <formula>AK62="SP"</formula>
    </cfRule>
    <cfRule type="expression" dxfId="591" priority="870">
      <formula>AK62="SZV"</formula>
    </cfRule>
    <cfRule type="expression" dxfId="590" priority="871">
      <formula>AK62="GH"</formula>
    </cfRule>
    <cfRule type="expression" dxfId="589" priority="872">
      <formula>AK62="SZT"</formula>
    </cfRule>
    <cfRule type="expression" dxfId="588" priority="873">
      <formula>AK62="AI"</formula>
    </cfRule>
  </conditionalFormatting>
  <conditionalFormatting sqref="AE61">
    <cfRule type="expression" dxfId="587" priority="928">
      <formula>AK63="ÖP"</formula>
    </cfRule>
    <cfRule type="expression" dxfId="586" priority="929">
      <formula>AK63="SP"</formula>
    </cfRule>
    <cfRule type="expression" dxfId="585" priority="930">
      <formula>AK63="SZV"</formula>
    </cfRule>
    <cfRule type="expression" dxfId="584" priority="931">
      <formula>AK63="GH"</formula>
    </cfRule>
    <cfRule type="expression" dxfId="583" priority="932">
      <formula>AK63="SZT"</formula>
    </cfRule>
    <cfRule type="expression" dxfId="582" priority="933">
      <formula>AK63="AI"</formula>
    </cfRule>
  </conditionalFormatting>
  <conditionalFormatting sqref="AE63:AE64">
    <cfRule type="expression" dxfId="581" priority="940">
      <formula>AK67="ÖP"</formula>
    </cfRule>
    <cfRule type="expression" dxfId="580" priority="941">
      <formula>AK67="SP"</formula>
    </cfRule>
    <cfRule type="expression" dxfId="579" priority="942">
      <formula>AK67="SZV"</formula>
    </cfRule>
    <cfRule type="expression" dxfId="578" priority="943">
      <formula>AK67="GH"</formula>
    </cfRule>
    <cfRule type="expression" dxfId="577" priority="944">
      <formula>AK67="SZT"</formula>
    </cfRule>
    <cfRule type="expression" dxfId="576" priority="945">
      <formula>AK67="AI"</formula>
    </cfRule>
  </conditionalFormatting>
  <conditionalFormatting sqref="AE65:AE68 AF67:AF68">
    <cfRule type="expression" dxfId="575" priority="952">
      <formula>AK61="ÖP"</formula>
    </cfRule>
    <cfRule type="expression" dxfId="574" priority="953">
      <formula>AK61="SP"</formula>
    </cfRule>
    <cfRule type="expression" dxfId="573" priority="954">
      <formula>AK61="SZV"</formula>
    </cfRule>
    <cfRule type="expression" dxfId="572" priority="955">
      <formula>AK61="GH"</formula>
    </cfRule>
    <cfRule type="expression" dxfId="571" priority="956">
      <formula>AK61="SZT"</formula>
    </cfRule>
    <cfRule type="expression" dxfId="570" priority="957">
      <formula>AK61="AI"</formula>
    </cfRule>
  </conditionalFormatting>
  <conditionalFormatting sqref="AE69:AE72">
    <cfRule type="expression" dxfId="569" priority="946">
      <formula>AK59="ÖP"</formula>
    </cfRule>
    <cfRule type="expression" dxfId="568" priority="947">
      <formula>AK59="SP"</formula>
    </cfRule>
    <cfRule type="expression" dxfId="567" priority="948">
      <formula>AK59="SZV"</formula>
    </cfRule>
    <cfRule type="expression" dxfId="566" priority="949">
      <formula>AK59="GH"</formula>
    </cfRule>
    <cfRule type="expression" dxfId="565" priority="950">
      <formula>AK59="SZT"</formula>
    </cfRule>
    <cfRule type="expression" dxfId="564" priority="951">
      <formula>AK59="AI"</formula>
    </cfRule>
  </conditionalFormatting>
  <conditionalFormatting sqref="AE73">
    <cfRule type="expression" dxfId="563" priority="970">
      <formula>AK60="ÖP"</formula>
    </cfRule>
    <cfRule type="expression" dxfId="562" priority="971">
      <formula>AK60="SP"</formula>
    </cfRule>
    <cfRule type="expression" dxfId="561" priority="972">
      <formula>AK60="SZV"</formula>
    </cfRule>
    <cfRule type="expression" dxfId="560" priority="973">
      <formula>AK60="GH"</formula>
    </cfRule>
    <cfRule type="expression" dxfId="559" priority="974">
      <formula>AK60="SZT"</formula>
    </cfRule>
    <cfRule type="expression" dxfId="558" priority="975">
      <formula>AK60="AI"</formula>
    </cfRule>
  </conditionalFormatting>
  <conditionalFormatting sqref="AE55:AF55">
    <cfRule type="expression" dxfId="557" priority="826">
      <formula>BF34="ÖP"</formula>
    </cfRule>
    <cfRule type="expression" dxfId="556" priority="827">
      <formula>BF34="SP"</formula>
    </cfRule>
    <cfRule type="expression" dxfId="555" priority="828">
      <formula>BF34="SZV"</formula>
    </cfRule>
    <cfRule type="expression" dxfId="554" priority="829">
      <formula>BF34="GH"</formula>
    </cfRule>
    <cfRule type="expression" dxfId="553" priority="830">
      <formula>BF34="SZT"</formula>
    </cfRule>
    <cfRule type="expression" dxfId="552" priority="831">
      <formula>BF34="AI"</formula>
    </cfRule>
  </conditionalFormatting>
  <conditionalFormatting sqref="AE49:AI49">
    <cfRule type="expression" dxfId="551" priority="880">
      <formula>BA67="ÖP"</formula>
    </cfRule>
    <cfRule type="expression" dxfId="550" priority="881">
      <formula>BA67="SP"</formula>
    </cfRule>
    <cfRule type="expression" dxfId="549" priority="882">
      <formula>BA67="SZV"</formula>
    </cfRule>
    <cfRule type="expression" dxfId="548" priority="883">
      <formula>BA67="GH"</formula>
    </cfRule>
    <cfRule type="expression" dxfId="547" priority="884">
      <formula>BA67="SZT"</formula>
    </cfRule>
    <cfRule type="expression" dxfId="546" priority="885">
      <formula>BA67="AI"</formula>
    </cfRule>
  </conditionalFormatting>
  <conditionalFormatting sqref="AE50:AJ50">
    <cfRule type="expression" dxfId="545" priority="904">
      <formula>#REF!="ÖP"</formula>
    </cfRule>
    <cfRule type="expression" dxfId="544" priority="905">
      <formula>#REF!="SP"</formula>
    </cfRule>
    <cfRule type="expression" dxfId="543" priority="906">
      <formula>#REF!="SZV"</formula>
    </cfRule>
    <cfRule type="expression" dxfId="542" priority="907">
      <formula>#REF!="GH"</formula>
    </cfRule>
    <cfRule type="expression" dxfId="541" priority="908">
      <formula>#REF!="SZT"</formula>
    </cfRule>
    <cfRule type="expression" dxfId="540" priority="909">
      <formula>#REF!="AI"</formula>
    </cfRule>
  </conditionalFormatting>
  <conditionalFormatting sqref="AE62:AJ62">
    <cfRule type="expression" dxfId="539" priority="922">
      <formula>#REF!="ÖP"</formula>
    </cfRule>
    <cfRule type="expression" dxfId="538" priority="923">
      <formula>#REF!="SP"</formula>
    </cfRule>
    <cfRule type="expression" dxfId="537" priority="924">
      <formula>#REF!="SZV"</formula>
    </cfRule>
    <cfRule type="expression" dxfId="536" priority="925">
      <formula>#REF!="GH"</formula>
    </cfRule>
    <cfRule type="expression" dxfId="535" priority="926">
      <formula>#REF!="SZT"</formula>
    </cfRule>
    <cfRule type="expression" dxfId="534" priority="927">
      <formula>#REF!="AI"</formula>
    </cfRule>
  </conditionalFormatting>
  <conditionalFormatting sqref="AF11">
    <cfRule type="expression" dxfId="533" priority="1222">
      <formula>#REF!="ÖP"</formula>
    </cfRule>
    <cfRule type="expression" dxfId="532" priority="1223">
      <formula>#REF!="SP"</formula>
    </cfRule>
    <cfRule type="expression" dxfId="531" priority="1224">
      <formula>#REF!="SZV"</formula>
    </cfRule>
    <cfRule type="expression" dxfId="530" priority="1225">
      <formula>#REF!="GH"</formula>
    </cfRule>
    <cfRule type="expression" dxfId="529" priority="1226">
      <formula>#REF!="SZT"</formula>
    </cfRule>
    <cfRule type="expression" dxfId="528" priority="1227">
      <formula>#REF!="AI"</formula>
    </cfRule>
  </conditionalFormatting>
  <conditionalFormatting sqref="AF63:AF64 AG64">
    <cfRule type="expression" dxfId="527" priority="964">
      <formula>AL75="ÖP"</formula>
    </cfRule>
    <cfRule type="expression" dxfId="526" priority="965">
      <formula>AL75="SP"</formula>
    </cfRule>
    <cfRule type="expression" dxfId="525" priority="966">
      <formula>AL75="SZV"</formula>
    </cfRule>
    <cfRule type="expression" dxfId="524" priority="967">
      <formula>AL75="GH"</formula>
    </cfRule>
    <cfRule type="expression" dxfId="523" priority="968">
      <formula>AL75="SZT"</formula>
    </cfRule>
    <cfRule type="expression" dxfId="522" priority="969">
      <formula>AL75="AI"</formula>
    </cfRule>
  </conditionalFormatting>
  <conditionalFormatting sqref="AF52:AJ53">
    <cfRule type="expression" dxfId="521" priority="856">
      <formula>#REF!="ÖP"</formula>
    </cfRule>
    <cfRule type="expression" dxfId="520" priority="857">
      <formula>#REF!="SP"</formula>
    </cfRule>
    <cfRule type="expression" dxfId="519" priority="858">
      <formula>#REF!="SZV"</formula>
    </cfRule>
    <cfRule type="expression" dxfId="518" priority="859">
      <formula>#REF!="GH"</formula>
    </cfRule>
    <cfRule type="expression" dxfId="517" priority="860">
      <formula>#REF!="SZT"</formula>
    </cfRule>
    <cfRule type="expression" dxfId="516" priority="861">
      <formula>#REF!="AI"</formula>
    </cfRule>
  </conditionalFormatting>
  <conditionalFormatting sqref="AF61:AJ61">
    <cfRule type="expression" dxfId="515" priority="934">
      <formula>#REF!="ÖP"</formula>
    </cfRule>
    <cfRule type="expression" dxfId="514" priority="935">
      <formula>#REF!="SP"</formula>
    </cfRule>
    <cfRule type="expression" dxfId="513" priority="936">
      <formula>#REF!="SZV"</formula>
    </cfRule>
    <cfRule type="expression" dxfId="512" priority="937">
      <formula>#REF!="GH"</formula>
    </cfRule>
    <cfRule type="expression" dxfId="511" priority="938">
      <formula>#REF!="SZT"</formula>
    </cfRule>
    <cfRule type="expression" dxfId="510" priority="939">
      <formula>#REF!="AI"</formula>
    </cfRule>
  </conditionalFormatting>
  <conditionalFormatting sqref="AF65:AJ66">
    <cfRule type="expression" dxfId="509" priority="988">
      <formula>#REF!="ÖP"</formula>
    </cfRule>
    <cfRule type="expression" dxfId="508" priority="989">
      <formula>#REF!="SP"</formula>
    </cfRule>
    <cfRule type="expression" dxfId="507" priority="990">
      <formula>#REF!="SZV"</formula>
    </cfRule>
    <cfRule type="expression" dxfId="506" priority="991">
      <formula>#REF!="GH"</formula>
    </cfRule>
    <cfRule type="expression" dxfId="505" priority="992">
      <formula>#REF!="SZT"</formula>
    </cfRule>
    <cfRule type="expression" dxfId="504" priority="993">
      <formula>#REF!="AI"</formula>
    </cfRule>
  </conditionalFormatting>
  <conditionalFormatting sqref="AF69:AJ73">
    <cfRule type="expression" dxfId="503" priority="994">
      <formula>#REF!="ÖP"</formula>
    </cfRule>
    <cfRule type="expression" dxfId="502" priority="995">
      <formula>#REF!="SP"</formula>
    </cfRule>
    <cfRule type="expression" dxfId="501" priority="996">
      <formula>#REF!="SZV"</formula>
    </cfRule>
    <cfRule type="expression" dxfId="500" priority="997">
      <formula>#REF!="GH"</formula>
    </cfRule>
    <cfRule type="expression" dxfId="499" priority="998">
      <formula>#REF!="SZT"</formula>
    </cfRule>
    <cfRule type="expression" dxfId="498" priority="999">
      <formula>#REF!="AI"</formula>
    </cfRule>
  </conditionalFormatting>
  <conditionalFormatting sqref="AG55">
    <cfRule type="expression" dxfId="497" priority="832">
      <formula>BL32="ÖP"</formula>
    </cfRule>
    <cfRule type="expression" dxfId="496" priority="833">
      <formula>BL32="SP"</formula>
    </cfRule>
    <cfRule type="expression" dxfId="495" priority="834">
      <formula>BL32="SZV"</formula>
    </cfRule>
    <cfRule type="expression" dxfId="494" priority="835">
      <formula>BL32="GH"</formula>
    </cfRule>
    <cfRule type="expression" dxfId="493" priority="836">
      <formula>BL32="SZT"</formula>
    </cfRule>
    <cfRule type="expression" dxfId="492" priority="837">
      <formula>BL32="AI"</formula>
    </cfRule>
  </conditionalFormatting>
  <conditionalFormatting sqref="AG63:AJ63">
    <cfRule type="expression" dxfId="491" priority="976">
      <formula>#REF!="ÖP"</formula>
    </cfRule>
    <cfRule type="expression" dxfId="490" priority="977">
      <formula>#REF!="SP"</formula>
    </cfRule>
    <cfRule type="expression" dxfId="489" priority="978">
      <formula>#REF!="SZV"</formula>
    </cfRule>
    <cfRule type="expression" dxfId="488" priority="979">
      <formula>#REF!="GH"</formula>
    </cfRule>
    <cfRule type="expression" dxfId="487" priority="980">
      <formula>#REF!="SZT"</formula>
    </cfRule>
    <cfRule type="expression" dxfId="486" priority="981">
      <formula>#REF!="AI"</formula>
    </cfRule>
  </conditionalFormatting>
  <conditionalFormatting sqref="AG67:AJ68">
    <cfRule type="expression" dxfId="485" priority="982">
      <formula>#REF!="ÖP"</formula>
    </cfRule>
    <cfRule type="expression" dxfId="484" priority="983">
      <formula>#REF!="SP"</formula>
    </cfRule>
    <cfRule type="expression" dxfId="483" priority="984">
      <formula>#REF!="SZV"</formula>
    </cfRule>
    <cfRule type="expression" dxfId="482" priority="985">
      <formula>#REF!="GH"</formula>
    </cfRule>
    <cfRule type="expression" dxfId="481" priority="986">
      <formula>#REF!="SZT"</formula>
    </cfRule>
    <cfRule type="expression" dxfId="480" priority="987">
      <formula>#REF!="AI"</formula>
    </cfRule>
  </conditionalFormatting>
  <conditionalFormatting sqref="AH55:AJ55">
    <cfRule type="expression" dxfId="479" priority="838">
      <formula>#REF!="ÖP"</formula>
    </cfRule>
    <cfRule type="expression" dxfId="478" priority="839">
      <formula>#REF!="SP"</formula>
    </cfRule>
    <cfRule type="expression" dxfId="477" priority="840">
      <formula>#REF!="SZV"</formula>
    </cfRule>
    <cfRule type="expression" dxfId="476" priority="841">
      <formula>#REF!="GH"</formula>
    </cfRule>
    <cfRule type="expression" dxfId="475" priority="842">
      <formula>#REF!="SZT"</formula>
    </cfRule>
    <cfRule type="expression" dxfId="474" priority="843">
      <formula>#REF!="AI"</formula>
    </cfRule>
  </conditionalFormatting>
  <conditionalFormatting sqref="AH64:AJ64">
    <cfRule type="expression" dxfId="473" priority="1012">
      <formula>#REF!="ÖP"</formula>
    </cfRule>
    <cfRule type="expression" dxfId="472" priority="1013">
      <formula>#REF!="SP"</formula>
    </cfRule>
    <cfRule type="expression" dxfId="471" priority="1014">
      <formula>#REF!="SZV"</formula>
    </cfRule>
    <cfRule type="expression" dxfId="470" priority="1015">
      <formula>#REF!="GH"</formula>
    </cfRule>
    <cfRule type="expression" dxfId="469" priority="1016">
      <formula>#REF!="SZT"</formula>
    </cfRule>
    <cfRule type="expression" dxfId="468" priority="1017">
      <formula>#REF!="AI"</formula>
    </cfRule>
  </conditionalFormatting>
  <conditionalFormatting sqref="AI46">
    <cfRule type="expression" dxfId="467" priority="910">
      <formula>T74="ÖP"</formula>
    </cfRule>
    <cfRule type="expression" dxfId="466" priority="911">
      <formula>T74="SP"</formula>
    </cfRule>
    <cfRule type="expression" dxfId="465" priority="912">
      <formula>T74="SZV"</formula>
    </cfRule>
    <cfRule type="expression" dxfId="464" priority="913">
      <formula>T74="GH"</formula>
    </cfRule>
    <cfRule type="expression" dxfId="463" priority="914">
      <formula>T74="SZT"</formula>
    </cfRule>
    <cfRule type="expression" dxfId="462" priority="915">
      <formula>T74="AI"</formula>
    </cfRule>
  </conditionalFormatting>
  <conditionalFormatting sqref="AI47">
    <cfRule type="expression" dxfId="461" priority="898">
      <formula>AH52="ÖP"</formula>
    </cfRule>
    <cfRule type="expression" dxfId="460" priority="899">
      <formula>AH52="SP"</formula>
    </cfRule>
    <cfRule type="expression" dxfId="459" priority="900">
      <formula>AH52="SZV"</formula>
    </cfRule>
    <cfRule type="expression" dxfId="458" priority="901">
      <formula>AH52="GH"</formula>
    </cfRule>
    <cfRule type="expression" dxfId="457" priority="902">
      <formula>AH52="SZT"</formula>
    </cfRule>
    <cfRule type="expression" dxfId="456" priority="903">
      <formula>AH52="AI"</formula>
    </cfRule>
  </conditionalFormatting>
  <conditionalFormatting sqref="AJ49">
    <cfRule type="expression" dxfId="455" priority="886">
      <formula>BE67="ÖP"</formula>
    </cfRule>
    <cfRule type="expression" dxfId="454" priority="887">
      <formula>BE67="SP"</formula>
    </cfRule>
    <cfRule type="expression" dxfId="453" priority="888">
      <formula>BE67="SZV"</formula>
    </cfRule>
    <cfRule type="expression" dxfId="452" priority="889">
      <formula>BE67="GH"</formula>
    </cfRule>
    <cfRule type="expression" dxfId="451" priority="890">
      <formula>BE67="SZT"</formula>
    </cfRule>
    <cfRule type="expression" dxfId="450" priority="891">
      <formula>BE67="AI"</formula>
    </cfRule>
  </conditionalFormatting>
  <pageMargins left="0.70866141732283472" right="0.70866141732283472" top="0.74803149606299213" bottom="0.74803149606299213" header="0.31496062992125984" footer="0.31496062992125984"/>
  <pageSetup paperSize="9" scale="7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119"/>
  <sheetViews>
    <sheetView showGridLines="0" zoomScale="70" zoomScaleNormal="70" workbookViewId="0">
      <selection activeCell="M47" sqref="M47"/>
    </sheetView>
  </sheetViews>
  <sheetFormatPr defaultColWidth="3.5703125" defaultRowHeight="16.5"/>
  <cols>
    <col min="1" max="1" width="3.5703125" style="2"/>
    <col min="2" max="32" width="6.140625" style="2" customWidth="1"/>
    <col min="33" max="53" width="6" style="2" customWidth="1"/>
    <col min="54" max="60" width="6.140625" style="2" customWidth="1"/>
    <col min="61" max="61" width="3.5703125" style="2" customWidth="1"/>
    <col min="62" max="16384" width="3.5703125" style="2"/>
  </cols>
  <sheetData>
    <row r="1" spans="1:35" ht="23.25">
      <c r="B1" s="273"/>
    </row>
    <row r="2" spans="1:35" ht="16.5" customHeight="1" thickBot="1">
      <c r="A2" s="274"/>
      <c r="B2" s="575" t="s">
        <v>694</v>
      </c>
      <c r="C2" s="575"/>
      <c r="D2" s="575"/>
      <c r="E2" s="575"/>
      <c r="F2" s="575"/>
      <c r="G2" s="575"/>
      <c r="H2" s="575"/>
      <c r="I2" s="572" t="s">
        <v>695</v>
      </c>
      <c r="J2" s="572"/>
      <c r="K2" s="572"/>
      <c r="L2" s="572"/>
      <c r="M2" s="572"/>
      <c r="N2" s="572"/>
      <c r="O2" s="572"/>
      <c r="P2" s="572" t="s">
        <v>696</v>
      </c>
      <c r="Q2" s="572"/>
      <c r="R2" s="572"/>
      <c r="S2" s="572"/>
      <c r="T2" s="572"/>
      <c r="U2" s="572"/>
      <c r="V2" s="572"/>
      <c r="W2" s="571" t="s">
        <v>697</v>
      </c>
      <c r="X2" s="571"/>
      <c r="Y2" s="571"/>
      <c r="Z2" s="571"/>
      <c r="AA2" s="571"/>
      <c r="AB2" s="571"/>
      <c r="AC2" s="571"/>
      <c r="AE2" s="275"/>
    </row>
    <row r="3" spans="1:35" ht="16.5" customHeight="1" thickBot="1">
      <c r="A3" s="274">
        <v>1</v>
      </c>
      <c r="B3" s="170" t="s">
        <v>263</v>
      </c>
      <c r="C3" s="171"/>
      <c r="D3" s="171"/>
      <c r="E3" s="171"/>
      <c r="F3" s="171"/>
      <c r="G3" s="171"/>
      <c r="H3" s="276"/>
      <c r="I3" s="170" t="s">
        <v>267</v>
      </c>
      <c r="J3" s="171"/>
      <c r="K3" s="171"/>
      <c r="L3" s="171"/>
      <c r="M3" s="171"/>
      <c r="N3" s="171"/>
      <c r="O3" s="276"/>
      <c r="P3" s="108" t="s">
        <v>271</v>
      </c>
      <c r="Q3" s="109"/>
      <c r="R3" s="109"/>
      <c r="S3" s="109"/>
      <c r="T3" s="109"/>
      <c r="U3" s="109"/>
      <c r="V3" s="110"/>
      <c r="W3" s="111" t="s">
        <v>716</v>
      </c>
      <c r="X3" s="112"/>
      <c r="Y3" s="112"/>
      <c r="Z3" s="112"/>
      <c r="AA3" s="112"/>
      <c r="AB3" s="112"/>
      <c r="AC3" s="113"/>
      <c r="AD3" s="277"/>
      <c r="AE3" s="274"/>
      <c r="AF3" s="114" t="s">
        <v>699</v>
      </c>
      <c r="AG3" s="115" t="s">
        <v>700</v>
      </c>
      <c r="AH3" s="116"/>
      <c r="AI3" s="116"/>
    </row>
    <row r="4" spans="1:35" ht="16.5" customHeight="1" thickBot="1">
      <c r="A4" s="274">
        <v>2</v>
      </c>
      <c r="B4" s="173"/>
      <c r="C4" s="174"/>
      <c r="D4" s="174"/>
      <c r="E4" s="174"/>
      <c r="F4" s="174"/>
      <c r="G4" s="174"/>
      <c r="H4" s="175"/>
      <c r="I4" s="173"/>
      <c r="J4" s="174"/>
      <c r="K4" s="174"/>
      <c r="L4" s="174"/>
      <c r="M4" s="174"/>
      <c r="N4" s="174"/>
      <c r="O4" s="175"/>
      <c r="P4" s="117"/>
      <c r="Q4" s="118"/>
      <c r="R4" s="118"/>
      <c r="S4" s="118"/>
      <c r="T4" s="118"/>
      <c r="U4" s="118"/>
      <c r="V4" s="119"/>
      <c r="W4" s="122"/>
      <c r="X4" s="123"/>
      <c r="Y4" s="123"/>
      <c r="Z4" s="123"/>
      <c r="AA4" s="123"/>
      <c r="AB4" s="123"/>
      <c r="AC4" s="124"/>
      <c r="AF4" s="125" t="s">
        <v>701</v>
      </c>
      <c r="AG4" s="115" t="s">
        <v>702</v>
      </c>
      <c r="AH4" s="116"/>
      <c r="AI4" s="116"/>
    </row>
    <row r="5" spans="1:35" ht="16.5" customHeight="1" thickBot="1">
      <c r="A5" s="274">
        <v>3</v>
      </c>
      <c r="B5" s="173"/>
      <c r="C5" s="174"/>
      <c r="D5" s="174"/>
      <c r="E5" s="174"/>
      <c r="F5" s="174"/>
      <c r="G5" s="174"/>
      <c r="H5" s="175"/>
      <c r="I5" s="173"/>
      <c r="J5" s="174"/>
      <c r="K5" s="174"/>
      <c r="L5" s="174"/>
      <c r="M5" s="174"/>
      <c r="N5" s="174"/>
      <c r="O5" s="175"/>
      <c r="P5" s="117"/>
      <c r="Q5" s="118"/>
      <c r="R5" s="118"/>
      <c r="S5" s="118"/>
      <c r="T5" s="118"/>
      <c r="U5" s="118"/>
      <c r="V5" s="119"/>
      <c r="W5" s="129">
        <v>2</v>
      </c>
      <c r="X5" s="130">
        <v>0</v>
      </c>
      <c r="Y5" s="130">
        <v>0</v>
      </c>
      <c r="Z5" s="130" t="s">
        <v>26</v>
      </c>
      <c r="AA5" s="130">
        <v>3</v>
      </c>
      <c r="AB5" s="130" t="s">
        <v>704</v>
      </c>
      <c r="AC5" s="131" t="s">
        <v>705</v>
      </c>
      <c r="AF5" s="132" t="s">
        <v>706</v>
      </c>
      <c r="AG5" s="115" t="s">
        <v>707</v>
      </c>
      <c r="AH5" s="116"/>
      <c r="AI5" s="116"/>
    </row>
    <row r="6" spans="1:35" ht="16.5" customHeight="1" thickBot="1">
      <c r="A6" s="274">
        <v>4</v>
      </c>
      <c r="B6" s="173"/>
      <c r="C6" s="174"/>
      <c r="D6" s="174"/>
      <c r="E6" s="174"/>
      <c r="F6" s="174"/>
      <c r="G6" s="174"/>
      <c r="H6" s="175"/>
      <c r="I6" s="173"/>
      <c r="J6" s="174"/>
      <c r="K6" s="174"/>
      <c r="L6" s="174"/>
      <c r="M6" s="174"/>
      <c r="N6" s="174"/>
      <c r="O6" s="175"/>
      <c r="P6" s="126">
        <v>0</v>
      </c>
      <c r="Q6" s="127">
        <v>0</v>
      </c>
      <c r="R6" s="127">
        <v>4</v>
      </c>
      <c r="S6" s="127" t="s">
        <v>26</v>
      </c>
      <c r="T6" s="127">
        <v>4</v>
      </c>
      <c r="U6" s="127" t="s">
        <v>732</v>
      </c>
      <c r="V6" s="128"/>
      <c r="W6" s="111" t="s">
        <v>698</v>
      </c>
      <c r="X6" s="112"/>
      <c r="Y6" s="112"/>
      <c r="Z6" s="112"/>
      <c r="AA6" s="112"/>
      <c r="AB6" s="112"/>
      <c r="AC6" s="113"/>
      <c r="AF6" s="143" t="s">
        <v>704</v>
      </c>
      <c r="AG6" s="115" t="s">
        <v>710</v>
      </c>
      <c r="AH6" s="116"/>
      <c r="AI6" s="116"/>
    </row>
    <row r="7" spans="1:35" ht="16.5" customHeight="1" thickBot="1">
      <c r="A7" s="274">
        <v>5</v>
      </c>
      <c r="B7" s="173"/>
      <c r="C7" s="174"/>
      <c r="D7" s="174"/>
      <c r="E7" s="174"/>
      <c r="F7" s="174"/>
      <c r="G7" s="174"/>
      <c r="H7" s="175"/>
      <c r="I7" s="173"/>
      <c r="J7" s="174"/>
      <c r="K7" s="174"/>
      <c r="L7" s="174"/>
      <c r="M7" s="174"/>
      <c r="N7" s="174"/>
      <c r="O7" s="175"/>
      <c r="P7" s="111" t="s">
        <v>730</v>
      </c>
      <c r="Q7" s="205"/>
      <c r="R7" s="205"/>
      <c r="S7" s="205"/>
      <c r="T7" s="205"/>
      <c r="U7" s="205"/>
      <c r="V7" s="206"/>
      <c r="W7" s="122"/>
      <c r="X7" s="123"/>
      <c r="Y7" s="123"/>
      <c r="Z7" s="123"/>
      <c r="AA7" s="123"/>
      <c r="AB7" s="123"/>
      <c r="AC7" s="124"/>
      <c r="AF7" s="150" t="s">
        <v>711</v>
      </c>
      <c r="AG7" s="115" t="s">
        <v>712</v>
      </c>
      <c r="AH7" s="116"/>
      <c r="AI7" s="116"/>
    </row>
    <row r="8" spans="1:35" ht="16.5" customHeight="1" thickBot="1">
      <c r="A8" s="274">
        <v>6</v>
      </c>
      <c r="B8" s="183">
        <v>2</v>
      </c>
      <c r="C8" s="184">
        <v>2</v>
      </c>
      <c r="D8" s="184">
        <v>0</v>
      </c>
      <c r="E8" s="184" t="s">
        <v>26</v>
      </c>
      <c r="F8" s="184">
        <v>6</v>
      </c>
      <c r="G8" s="184" t="s">
        <v>701</v>
      </c>
      <c r="H8" s="278" t="s">
        <v>763</v>
      </c>
      <c r="I8" s="183">
        <v>2</v>
      </c>
      <c r="J8" s="184">
        <v>2</v>
      </c>
      <c r="K8" s="184">
        <v>0</v>
      </c>
      <c r="L8" s="184" t="s">
        <v>26</v>
      </c>
      <c r="M8" s="184">
        <v>6</v>
      </c>
      <c r="N8" s="184" t="s">
        <v>701</v>
      </c>
      <c r="O8" s="278" t="s">
        <v>703</v>
      </c>
      <c r="P8" s="207"/>
      <c r="Q8" s="208"/>
      <c r="R8" s="208"/>
      <c r="S8" s="208"/>
      <c r="T8" s="208"/>
      <c r="U8" s="208"/>
      <c r="V8" s="209"/>
      <c r="W8" s="129">
        <v>2</v>
      </c>
      <c r="X8" s="130">
        <v>0</v>
      </c>
      <c r="Y8" s="130">
        <v>0</v>
      </c>
      <c r="Z8" s="130" t="s">
        <v>26</v>
      </c>
      <c r="AA8" s="130">
        <v>3</v>
      </c>
      <c r="AB8" s="130" t="s">
        <v>704</v>
      </c>
      <c r="AC8" s="131" t="s">
        <v>705</v>
      </c>
      <c r="AF8" s="159" t="s">
        <v>714</v>
      </c>
      <c r="AG8" s="115" t="s">
        <v>715</v>
      </c>
      <c r="AH8" s="116"/>
      <c r="AI8" s="116"/>
    </row>
    <row r="9" spans="1:35" ht="16.5" customHeight="1" thickBot="1">
      <c r="A9" s="274">
        <v>7</v>
      </c>
      <c r="B9" s="170" t="s">
        <v>264</v>
      </c>
      <c r="C9" s="171"/>
      <c r="D9" s="171"/>
      <c r="E9" s="171"/>
      <c r="F9" s="171"/>
      <c r="G9" s="279"/>
      <c r="H9" s="280"/>
      <c r="I9" s="170" t="s">
        <v>268</v>
      </c>
      <c r="J9" s="171"/>
      <c r="K9" s="171"/>
      <c r="L9" s="171"/>
      <c r="M9" s="171"/>
      <c r="N9" s="279"/>
      <c r="O9" s="280"/>
      <c r="P9" s="207"/>
      <c r="Q9" s="208"/>
      <c r="R9" s="208"/>
      <c r="S9" s="208"/>
      <c r="T9" s="208"/>
      <c r="U9" s="208"/>
      <c r="V9" s="209"/>
      <c r="W9" s="137" t="s">
        <v>708</v>
      </c>
      <c r="X9" s="138"/>
      <c r="Y9" s="138"/>
      <c r="Z9" s="138"/>
      <c r="AA9" s="138"/>
      <c r="AB9" s="138"/>
      <c r="AC9" s="139"/>
      <c r="AF9" s="160" t="s">
        <v>704</v>
      </c>
      <c r="AG9" s="116" t="s">
        <v>718</v>
      </c>
    </row>
    <row r="10" spans="1:35" ht="16.5" customHeight="1" thickBot="1">
      <c r="A10" s="274">
        <v>8</v>
      </c>
      <c r="B10" s="173"/>
      <c r="C10" s="174"/>
      <c r="D10" s="174"/>
      <c r="E10" s="174"/>
      <c r="F10" s="174"/>
      <c r="G10" s="174"/>
      <c r="H10" s="281"/>
      <c r="I10" s="173"/>
      <c r="J10" s="174"/>
      <c r="K10" s="174"/>
      <c r="L10" s="174"/>
      <c r="M10" s="174"/>
      <c r="N10" s="174"/>
      <c r="O10" s="281"/>
      <c r="P10" s="207"/>
      <c r="Q10" s="208"/>
      <c r="R10" s="208"/>
      <c r="S10" s="208"/>
      <c r="T10" s="208"/>
      <c r="U10" s="208"/>
      <c r="V10" s="209"/>
      <c r="W10" s="144"/>
      <c r="X10" s="145"/>
      <c r="Y10" s="145"/>
      <c r="Z10" s="145"/>
      <c r="AA10" s="145"/>
      <c r="AB10" s="145"/>
      <c r="AC10" s="146"/>
      <c r="AF10" s="162" t="s">
        <v>719</v>
      </c>
      <c r="AG10" s="116" t="s">
        <v>720</v>
      </c>
    </row>
    <row r="11" spans="1:35" ht="16.5" customHeight="1" thickBot="1">
      <c r="A11" s="274">
        <v>9</v>
      </c>
      <c r="B11" s="173"/>
      <c r="C11" s="174"/>
      <c r="D11" s="174"/>
      <c r="E11" s="174"/>
      <c r="F11" s="174"/>
      <c r="G11" s="174"/>
      <c r="H11" s="281"/>
      <c r="I11" s="173"/>
      <c r="J11" s="174"/>
      <c r="K11" s="174"/>
      <c r="L11" s="174"/>
      <c r="M11" s="174"/>
      <c r="N11" s="174"/>
      <c r="O11" s="281"/>
      <c r="P11" s="129">
        <v>4</v>
      </c>
      <c r="Q11" s="130">
        <v>0</v>
      </c>
      <c r="R11" s="130">
        <v>0</v>
      </c>
      <c r="S11" s="130" t="s">
        <v>26</v>
      </c>
      <c r="T11" s="130">
        <v>5</v>
      </c>
      <c r="U11" s="130" t="s">
        <v>704</v>
      </c>
      <c r="V11" s="131" t="s">
        <v>731</v>
      </c>
      <c r="W11" s="153">
        <v>2</v>
      </c>
      <c r="X11" s="154">
        <v>0</v>
      </c>
      <c r="Y11" s="154">
        <v>0</v>
      </c>
      <c r="Z11" s="154" t="s">
        <v>26</v>
      </c>
      <c r="AA11" s="154">
        <v>3</v>
      </c>
      <c r="AB11" s="154" t="s">
        <v>701</v>
      </c>
      <c r="AC11" s="155"/>
      <c r="AF11" s="163"/>
      <c r="AG11" s="116" t="s">
        <v>721</v>
      </c>
    </row>
    <row r="12" spans="1:35" ht="16.5" customHeight="1">
      <c r="A12" s="274">
        <v>10</v>
      </c>
      <c r="B12" s="173"/>
      <c r="C12" s="174"/>
      <c r="D12" s="174"/>
      <c r="E12" s="174"/>
      <c r="F12" s="174"/>
      <c r="G12" s="174"/>
      <c r="H12" s="281"/>
      <c r="I12" s="173"/>
      <c r="J12" s="174"/>
      <c r="K12" s="174"/>
      <c r="L12" s="174"/>
      <c r="M12" s="174"/>
      <c r="N12" s="174"/>
      <c r="O12" s="281"/>
      <c r="P12" s="140" t="s">
        <v>709</v>
      </c>
      <c r="Q12" s="141"/>
      <c r="R12" s="141"/>
      <c r="S12" s="141"/>
      <c r="T12" s="141"/>
      <c r="U12" s="141"/>
      <c r="V12" s="142"/>
      <c r="W12" s="140" t="s">
        <v>717</v>
      </c>
      <c r="X12" s="141"/>
      <c r="Y12" s="141"/>
      <c r="Z12" s="141"/>
      <c r="AA12" s="141"/>
      <c r="AB12" s="141"/>
      <c r="AC12" s="142"/>
    </row>
    <row r="13" spans="1:35" ht="16.5" customHeight="1">
      <c r="A13" s="274">
        <v>11</v>
      </c>
      <c r="B13" s="173"/>
      <c r="C13" s="174"/>
      <c r="D13" s="174"/>
      <c r="E13" s="174"/>
      <c r="F13" s="174"/>
      <c r="G13" s="174"/>
      <c r="H13" s="281"/>
      <c r="I13" s="173"/>
      <c r="J13" s="174"/>
      <c r="K13" s="174"/>
      <c r="L13" s="174"/>
      <c r="M13" s="174"/>
      <c r="N13" s="174"/>
      <c r="O13" s="281"/>
      <c r="P13" s="147"/>
      <c r="Q13" s="148"/>
      <c r="R13" s="148"/>
      <c r="S13" s="148"/>
      <c r="T13" s="148"/>
      <c r="U13" s="148"/>
      <c r="V13" s="149"/>
      <c r="W13" s="147"/>
      <c r="X13" s="148"/>
      <c r="Y13" s="148"/>
      <c r="Z13" s="148"/>
      <c r="AA13" s="148"/>
      <c r="AB13" s="148"/>
      <c r="AC13" s="149"/>
    </row>
    <row r="14" spans="1:35" ht="16.5" customHeight="1" thickBot="1">
      <c r="A14" s="274">
        <v>12</v>
      </c>
      <c r="B14" s="183">
        <v>2</v>
      </c>
      <c r="C14" s="184">
        <v>2</v>
      </c>
      <c r="D14" s="184">
        <v>0</v>
      </c>
      <c r="E14" s="184" t="s">
        <v>195</v>
      </c>
      <c r="F14" s="184">
        <v>6</v>
      </c>
      <c r="G14" s="184" t="s">
        <v>701</v>
      </c>
      <c r="H14" s="184" t="s">
        <v>763</v>
      </c>
      <c r="I14" s="183">
        <v>2</v>
      </c>
      <c r="J14" s="184">
        <v>2</v>
      </c>
      <c r="K14" s="184">
        <v>0</v>
      </c>
      <c r="L14" s="184" t="s">
        <v>195</v>
      </c>
      <c r="M14" s="184">
        <v>6</v>
      </c>
      <c r="N14" s="184" t="s">
        <v>701</v>
      </c>
      <c r="O14" s="184" t="s">
        <v>763</v>
      </c>
      <c r="P14" s="156">
        <v>2</v>
      </c>
      <c r="Q14" s="157">
        <v>0</v>
      </c>
      <c r="R14" s="157">
        <v>0</v>
      </c>
      <c r="S14" s="157" t="s">
        <v>26</v>
      </c>
      <c r="T14" s="157">
        <v>3</v>
      </c>
      <c r="U14" s="157" t="s">
        <v>711</v>
      </c>
      <c r="V14" s="158"/>
      <c r="W14" s="156">
        <v>2</v>
      </c>
      <c r="X14" s="157">
        <v>0</v>
      </c>
      <c r="Y14" s="157">
        <v>0</v>
      </c>
      <c r="Z14" s="157" t="s">
        <v>26</v>
      </c>
      <c r="AA14" s="157">
        <v>3</v>
      </c>
      <c r="AB14" s="157" t="s">
        <v>711</v>
      </c>
      <c r="AC14" s="158"/>
    </row>
    <row r="15" spans="1:35" ht="16.5" customHeight="1">
      <c r="A15" s="274">
        <v>13</v>
      </c>
      <c r="B15" s="170" t="s">
        <v>265</v>
      </c>
      <c r="C15" s="171"/>
      <c r="D15" s="171"/>
      <c r="E15" s="171"/>
      <c r="F15" s="171"/>
      <c r="G15" s="279"/>
      <c r="H15" s="172"/>
      <c r="I15" s="170" t="s">
        <v>269</v>
      </c>
      <c r="J15" s="171"/>
      <c r="K15" s="171"/>
      <c r="L15" s="171"/>
      <c r="M15" s="171"/>
      <c r="N15" s="279"/>
      <c r="O15" s="172"/>
      <c r="P15" s="282" t="s">
        <v>723</v>
      </c>
      <c r="Q15" s="283"/>
      <c r="R15" s="283"/>
      <c r="S15" s="283"/>
      <c r="T15" s="283"/>
      <c r="U15" s="283"/>
      <c r="V15" s="284"/>
      <c r="W15" s="285" t="s">
        <v>726</v>
      </c>
      <c r="X15" s="286"/>
      <c r="Y15" s="286"/>
      <c r="Z15" s="286"/>
      <c r="AA15" s="286"/>
      <c r="AB15" s="286"/>
      <c r="AC15" s="287"/>
    </row>
    <row r="16" spans="1:35" ht="16.5" customHeight="1">
      <c r="A16" s="274">
        <v>14</v>
      </c>
      <c r="B16" s="173"/>
      <c r="C16" s="174"/>
      <c r="D16" s="174"/>
      <c r="E16" s="174"/>
      <c r="F16" s="174"/>
      <c r="G16" s="174"/>
      <c r="H16" s="175"/>
      <c r="I16" s="173"/>
      <c r="J16" s="174"/>
      <c r="K16" s="174"/>
      <c r="L16" s="174"/>
      <c r="M16" s="174"/>
      <c r="N16" s="174"/>
      <c r="O16" s="175"/>
      <c r="P16" s="267"/>
      <c r="Q16" s="268"/>
      <c r="R16" s="268"/>
      <c r="S16" s="268"/>
      <c r="T16" s="268"/>
      <c r="U16" s="268"/>
      <c r="V16" s="269"/>
      <c r="W16" s="285"/>
      <c r="X16" s="286"/>
      <c r="Y16" s="286"/>
      <c r="Z16" s="286"/>
      <c r="AA16" s="286"/>
      <c r="AB16" s="286"/>
      <c r="AC16" s="287"/>
    </row>
    <row r="17" spans="1:29" ht="16.5" customHeight="1">
      <c r="A17" s="274">
        <v>15</v>
      </c>
      <c r="B17" s="173"/>
      <c r="C17" s="174"/>
      <c r="D17" s="174"/>
      <c r="E17" s="174"/>
      <c r="F17" s="174"/>
      <c r="G17" s="174"/>
      <c r="H17" s="175"/>
      <c r="I17" s="173"/>
      <c r="J17" s="174"/>
      <c r="K17" s="174"/>
      <c r="L17" s="174"/>
      <c r="M17" s="174"/>
      <c r="N17" s="174"/>
      <c r="O17" s="175"/>
      <c r="P17" s="267"/>
      <c r="Q17" s="268"/>
      <c r="R17" s="268"/>
      <c r="S17" s="268"/>
      <c r="T17" s="268"/>
      <c r="U17" s="268"/>
      <c r="V17" s="269"/>
      <c r="W17" s="285"/>
      <c r="X17" s="286"/>
      <c r="Y17" s="286"/>
      <c r="Z17" s="286"/>
      <c r="AA17" s="286"/>
      <c r="AB17" s="286"/>
      <c r="AC17" s="287"/>
    </row>
    <row r="18" spans="1:29" ht="16.5" customHeight="1">
      <c r="A18" s="274">
        <v>16</v>
      </c>
      <c r="B18" s="173"/>
      <c r="C18" s="174"/>
      <c r="D18" s="174"/>
      <c r="E18" s="174"/>
      <c r="F18" s="174"/>
      <c r="G18" s="174"/>
      <c r="H18" s="175"/>
      <c r="I18" s="173"/>
      <c r="J18" s="174"/>
      <c r="K18" s="174"/>
      <c r="L18" s="174"/>
      <c r="M18" s="174"/>
      <c r="N18" s="174"/>
      <c r="O18" s="175"/>
      <c r="P18" s="267"/>
      <c r="Q18" s="268"/>
      <c r="R18" s="268"/>
      <c r="S18" s="268"/>
      <c r="T18" s="268"/>
      <c r="U18" s="268"/>
      <c r="V18" s="269"/>
      <c r="W18" s="285"/>
      <c r="X18" s="286"/>
      <c r="Y18" s="286"/>
      <c r="Z18" s="286"/>
      <c r="AA18" s="286"/>
      <c r="AB18" s="286"/>
      <c r="AC18" s="287"/>
    </row>
    <row r="19" spans="1:29" ht="16.5" customHeight="1">
      <c r="A19" s="274">
        <v>17</v>
      </c>
      <c r="B19" s="173"/>
      <c r="C19" s="174"/>
      <c r="D19" s="174"/>
      <c r="E19" s="174"/>
      <c r="F19" s="174"/>
      <c r="G19" s="174"/>
      <c r="H19" s="175"/>
      <c r="I19" s="173"/>
      <c r="J19" s="174"/>
      <c r="K19" s="174"/>
      <c r="L19" s="174"/>
      <c r="M19" s="174"/>
      <c r="N19" s="174"/>
      <c r="O19" s="175"/>
      <c r="P19" s="267"/>
      <c r="Q19" s="268"/>
      <c r="R19" s="268"/>
      <c r="S19" s="268"/>
      <c r="T19" s="268"/>
      <c r="U19" s="268"/>
      <c r="V19" s="269"/>
      <c r="W19" s="285"/>
      <c r="X19" s="286"/>
      <c r="Y19" s="286"/>
      <c r="Z19" s="286"/>
      <c r="AA19" s="286"/>
      <c r="AB19" s="286"/>
      <c r="AC19" s="287"/>
    </row>
    <row r="20" spans="1:29" ht="16.5" customHeight="1" thickBot="1">
      <c r="A20" s="274">
        <v>18</v>
      </c>
      <c r="B20" s="183">
        <v>2</v>
      </c>
      <c r="C20" s="184">
        <v>2</v>
      </c>
      <c r="D20" s="184">
        <v>0</v>
      </c>
      <c r="E20" s="184" t="s">
        <v>26</v>
      </c>
      <c r="F20" s="184">
        <v>6</v>
      </c>
      <c r="G20" s="184" t="s">
        <v>701</v>
      </c>
      <c r="H20" s="278" t="s">
        <v>763</v>
      </c>
      <c r="I20" s="183">
        <v>2</v>
      </c>
      <c r="J20" s="184">
        <v>2</v>
      </c>
      <c r="K20" s="184">
        <v>0</v>
      </c>
      <c r="L20" s="184" t="s">
        <v>26</v>
      </c>
      <c r="M20" s="184">
        <v>6</v>
      </c>
      <c r="N20" s="184" t="s">
        <v>701</v>
      </c>
      <c r="O20" s="278" t="s">
        <v>763</v>
      </c>
      <c r="P20" s="270">
        <v>2</v>
      </c>
      <c r="Q20" s="271">
        <v>0</v>
      </c>
      <c r="R20" s="271">
        <v>2</v>
      </c>
      <c r="S20" s="271" t="s">
        <v>195</v>
      </c>
      <c r="T20" s="271">
        <v>6</v>
      </c>
      <c r="U20" s="181" t="s">
        <v>714</v>
      </c>
      <c r="V20" s="272"/>
      <c r="W20" s="285"/>
      <c r="X20" s="286"/>
      <c r="Y20" s="286"/>
      <c r="Z20" s="286"/>
      <c r="AA20" s="286"/>
      <c r="AB20" s="286"/>
      <c r="AC20" s="287"/>
    </row>
    <row r="21" spans="1:29" ht="16.5" customHeight="1">
      <c r="A21" s="274">
        <v>19</v>
      </c>
      <c r="B21" s="170" t="s">
        <v>266</v>
      </c>
      <c r="C21" s="171"/>
      <c r="D21" s="171"/>
      <c r="E21" s="171"/>
      <c r="F21" s="171"/>
      <c r="G21" s="171"/>
      <c r="H21" s="172"/>
      <c r="I21" s="170" t="s">
        <v>270</v>
      </c>
      <c r="J21" s="171"/>
      <c r="K21" s="171"/>
      <c r="L21" s="171"/>
      <c r="M21" s="171"/>
      <c r="N21" s="171"/>
      <c r="O21" s="172"/>
      <c r="P21" s="581" t="s">
        <v>725</v>
      </c>
      <c r="Q21" s="582"/>
      <c r="R21" s="582"/>
      <c r="S21" s="582"/>
      <c r="T21" s="582"/>
      <c r="U21" s="582"/>
      <c r="V21" s="583"/>
      <c r="W21" s="285"/>
      <c r="X21" s="286"/>
      <c r="Y21" s="286"/>
      <c r="Z21" s="286"/>
      <c r="AA21" s="286"/>
      <c r="AB21" s="286"/>
      <c r="AC21" s="287"/>
    </row>
    <row r="22" spans="1:29" ht="16.5" customHeight="1">
      <c r="A22" s="274">
        <v>20</v>
      </c>
      <c r="B22" s="173"/>
      <c r="C22" s="174"/>
      <c r="D22" s="174"/>
      <c r="E22" s="174"/>
      <c r="F22" s="174"/>
      <c r="G22" s="174"/>
      <c r="H22" s="175"/>
      <c r="I22" s="173"/>
      <c r="J22" s="174"/>
      <c r="K22" s="174"/>
      <c r="L22" s="174"/>
      <c r="M22" s="174"/>
      <c r="N22" s="174"/>
      <c r="O22" s="175"/>
      <c r="P22" s="584"/>
      <c r="Q22" s="585"/>
      <c r="R22" s="585"/>
      <c r="S22" s="585"/>
      <c r="T22" s="585"/>
      <c r="U22" s="585"/>
      <c r="V22" s="586"/>
      <c r="W22" s="285"/>
      <c r="X22" s="286"/>
      <c r="Y22" s="286"/>
      <c r="Z22" s="286"/>
      <c r="AA22" s="286"/>
      <c r="AB22" s="286"/>
      <c r="AC22" s="287"/>
    </row>
    <row r="23" spans="1:29" ht="16.5" customHeight="1">
      <c r="A23" s="274">
        <v>21</v>
      </c>
      <c r="B23" s="173"/>
      <c r="C23" s="174"/>
      <c r="D23" s="174"/>
      <c r="E23" s="174"/>
      <c r="F23" s="174"/>
      <c r="G23" s="174"/>
      <c r="H23" s="175"/>
      <c r="I23" s="173"/>
      <c r="J23" s="174"/>
      <c r="K23" s="174"/>
      <c r="L23" s="174"/>
      <c r="M23" s="174"/>
      <c r="N23" s="174"/>
      <c r="O23" s="175"/>
      <c r="P23" s="285"/>
      <c r="Q23" s="286"/>
      <c r="R23" s="286"/>
      <c r="S23" s="286"/>
      <c r="T23" s="286"/>
      <c r="U23" s="286"/>
      <c r="V23" s="287"/>
      <c r="W23" s="285"/>
      <c r="X23" s="286"/>
      <c r="Y23" s="286"/>
      <c r="Z23" s="286"/>
      <c r="AA23" s="286"/>
      <c r="AB23" s="286"/>
      <c r="AC23" s="287"/>
    </row>
    <row r="24" spans="1:29" ht="16.5" customHeight="1">
      <c r="A24" s="274">
        <v>22</v>
      </c>
      <c r="B24" s="173"/>
      <c r="C24" s="174"/>
      <c r="D24" s="174"/>
      <c r="E24" s="174"/>
      <c r="F24" s="174"/>
      <c r="G24" s="174"/>
      <c r="H24" s="175"/>
      <c r="I24" s="173"/>
      <c r="J24" s="174"/>
      <c r="K24" s="174"/>
      <c r="L24" s="174"/>
      <c r="M24" s="174"/>
      <c r="N24" s="174"/>
      <c r="O24" s="175"/>
      <c r="P24" s="285"/>
      <c r="Q24" s="286"/>
      <c r="R24" s="286"/>
      <c r="S24" s="286"/>
      <c r="T24" s="286"/>
      <c r="U24" s="286"/>
      <c r="V24" s="287"/>
      <c r="W24" s="285"/>
      <c r="X24" s="286"/>
      <c r="Y24" s="286"/>
      <c r="Z24" s="286"/>
      <c r="AA24" s="286"/>
      <c r="AB24" s="286"/>
      <c r="AC24" s="287"/>
    </row>
    <row r="25" spans="1:29" ht="16.5" customHeight="1">
      <c r="A25" s="274">
        <v>23</v>
      </c>
      <c r="B25" s="173"/>
      <c r="C25" s="174"/>
      <c r="D25" s="174"/>
      <c r="E25" s="174"/>
      <c r="F25" s="174"/>
      <c r="G25" s="174"/>
      <c r="H25" s="175"/>
      <c r="I25" s="173"/>
      <c r="J25" s="174"/>
      <c r="K25" s="174"/>
      <c r="L25" s="174"/>
      <c r="M25" s="174"/>
      <c r="N25" s="174"/>
      <c r="O25" s="175"/>
      <c r="P25" s="285"/>
      <c r="Q25" s="286"/>
      <c r="R25" s="286"/>
      <c r="S25" s="286"/>
      <c r="T25" s="286"/>
      <c r="U25" s="286"/>
      <c r="V25" s="287"/>
      <c r="W25" s="285"/>
      <c r="X25" s="286"/>
      <c r="Y25" s="286"/>
      <c r="Z25" s="286"/>
      <c r="AA25" s="286"/>
      <c r="AB25" s="286"/>
      <c r="AC25" s="287"/>
    </row>
    <row r="26" spans="1:29" ht="16.5" customHeight="1" thickBot="1">
      <c r="A26" s="274">
        <v>24</v>
      </c>
      <c r="B26" s="183">
        <v>1</v>
      </c>
      <c r="C26" s="184">
        <v>0</v>
      </c>
      <c r="D26" s="184">
        <v>3</v>
      </c>
      <c r="E26" s="184" t="s">
        <v>26</v>
      </c>
      <c r="F26" s="184">
        <v>6</v>
      </c>
      <c r="G26" s="184" t="s">
        <v>701</v>
      </c>
      <c r="H26" s="278" t="s">
        <v>763</v>
      </c>
      <c r="I26" s="183">
        <v>1</v>
      </c>
      <c r="J26" s="184">
        <v>0</v>
      </c>
      <c r="K26" s="184">
        <v>3</v>
      </c>
      <c r="L26" s="184" t="s">
        <v>26</v>
      </c>
      <c r="M26" s="184">
        <v>6</v>
      </c>
      <c r="N26" s="184" t="s">
        <v>701</v>
      </c>
      <c r="O26" s="278" t="s">
        <v>763</v>
      </c>
      <c r="P26" s="285"/>
      <c r="Q26" s="286"/>
      <c r="R26" s="286"/>
      <c r="S26" s="286"/>
      <c r="T26" s="286"/>
      <c r="U26" s="286"/>
      <c r="V26" s="287"/>
      <c r="W26" s="285"/>
      <c r="X26" s="286"/>
      <c r="Y26" s="286"/>
      <c r="Z26" s="286"/>
      <c r="AA26" s="286"/>
      <c r="AB26" s="286"/>
      <c r="AC26" s="287"/>
    </row>
    <row r="27" spans="1:29" ht="16.5" customHeight="1">
      <c r="A27" s="274">
        <v>25</v>
      </c>
      <c r="B27" s="282" t="s">
        <v>728</v>
      </c>
      <c r="C27" s="283"/>
      <c r="D27" s="283"/>
      <c r="E27" s="283"/>
      <c r="F27" s="283"/>
      <c r="G27" s="283"/>
      <c r="H27" s="284"/>
      <c r="I27" s="282" t="s">
        <v>722</v>
      </c>
      <c r="J27" s="283"/>
      <c r="K27" s="283"/>
      <c r="L27" s="283"/>
      <c r="M27" s="283"/>
      <c r="N27" s="283"/>
      <c r="O27" s="284"/>
      <c r="P27" s="285"/>
      <c r="Q27" s="286"/>
      <c r="R27" s="286"/>
      <c r="S27" s="286"/>
      <c r="T27" s="286"/>
      <c r="U27" s="286"/>
      <c r="V27" s="287"/>
      <c r="W27" s="285"/>
      <c r="X27" s="286"/>
      <c r="Y27" s="286"/>
      <c r="Z27" s="286"/>
      <c r="AA27" s="286"/>
      <c r="AB27" s="286"/>
      <c r="AC27" s="287"/>
    </row>
    <row r="28" spans="1:29" ht="16.5" customHeight="1">
      <c r="A28" s="274">
        <v>26</v>
      </c>
      <c r="B28" s="267"/>
      <c r="C28" s="268"/>
      <c r="D28" s="268"/>
      <c r="E28" s="268"/>
      <c r="F28" s="268"/>
      <c r="G28" s="268"/>
      <c r="H28" s="269"/>
      <c r="I28" s="267"/>
      <c r="J28" s="268"/>
      <c r="K28" s="268"/>
      <c r="L28" s="268"/>
      <c r="M28" s="268"/>
      <c r="N28" s="268"/>
      <c r="O28" s="269"/>
      <c r="P28" s="285"/>
      <c r="Q28" s="286"/>
      <c r="R28" s="286"/>
      <c r="S28" s="286"/>
      <c r="T28" s="286"/>
      <c r="U28" s="286"/>
      <c r="V28" s="287"/>
      <c r="W28" s="285"/>
      <c r="X28" s="286"/>
      <c r="Y28" s="286"/>
      <c r="Z28" s="286"/>
      <c r="AA28" s="286"/>
      <c r="AB28" s="286"/>
      <c r="AC28" s="287"/>
    </row>
    <row r="29" spans="1:29" ht="16.5" customHeight="1">
      <c r="A29" s="274">
        <v>27</v>
      </c>
      <c r="B29" s="267"/>
      <c r="C29" s="268"/>
      <c r="D29" s="268"/>
      <c r="E29" s="268"/>
      <c r="F29" s="268"/>
      <c r="G29" s="268"/>
      <c r="H29" s="269"/>
      <c r="I29" s="267"/>
      <c r="J29" s="268"/>
      <c r="K29" s="268"/>
      <c r="L29" s="268"/>
      <c r="M29" s="268"/>
      <c r="N29" s="268"/>
      <c r="O29" s="269"/>
      <c r="P29" s="285"/>
      <c r="Q29" s="286"/>
      <c r="R29" s="286"/>
      <c r="S29" s="286"/>
      <c r="T29" s="286"/>
      <c r="U29" s="286"/>
      <c r="V29" s="287"/>
      <c r="W29" s="285"/>
      <c r="X29" s="286"/>
      <c r="Y29" s="286"/>
      <c r="Z29" s="286"/>
      <c r="AA29" s="286"/>
      <c r="AB29" s="286"/>
      <c r="AC29" s="287"/>
    </row>
    <row r="30" spans="1:29" ht="16.5" customHeight="1">
      <c r="A30" s="274">
        <v>28</v>
      </c>
      <c r="B30" s="267"/>
      <c r="C30" s="268"/>
      <c r="D30" s="268"/>
      <c r="E30" s="268"/>
      <c r="F30" s="268"/>
      <c r="G30" s="268"/>
      <c r="H30" s="269"/>
      <c r="I30" s="267"/>
      <c r="J30" s="268"/>
      <c r="K30" s="268"/>
      <c r="L30" s="268"/>
      <c r="M30" s="268"/>
      <c r="N30" s="268"/>
      <c r="O30" s="269"/>
      <c r="P30" s="285"/>
      <c r="Q30" s="286"/>
      <c r="R30" s="286"/>
      <c r="S30" s="286"/>
      <c r="T30" s="286"/>
      <c r="U30" s="286"/>
      <c r="V30" s="287"/>
      <c r="W30" s="285"/>
      <c r="X30" s="286"/>
      <c r="Y30" s="286"/>
      <c r="Z30" s="286"/>
      <c r="AA30" s="286"/>
      <c r="AB30" s="286"/>
      <c r="AC30" s="287"/>
    </row>
    <row r="31" spans="1:29" ht="16.5" customHeight="1">
      <c r="A31" s="274">
        <v>29</v>
      </c>
      <c r="B31" s="267"/>
      <c r="C31" s="268"/>
      <c r="D31" s="268"/>
      <c r="E31" s="268"/>
      <c r="F31" s="268"/>
      <c r="G31" s="268"/>
      <c r="H31" s="269"/>
      <c r="I31" s="267"/>
      <c r="J31" s="268"/>
      <c r="K31" s="268"/>
      <c r="L31" s="268"/>
      <c r="M31" s="268"/>
      <c r="N31" s="268"/>
      <c r="O31" s="269"/>
      <c r="P31" s="285"/>
      <c r="Q31" s="286"/>
      <c r="R31" s="286"/>
      <c r="S31" s="286"/>
      <c r="T31" s="286"/>
      <c r="U31" s="286"/>
      <c r="V31" s="287"/>
      <c r="W31" s="285"/>
      <c r="X31" s="286"/>
      <c r="Y31" s="286"/>
      <c r="Z31" s="286"/>
      <c r="AA31" s="286"/>
      <c r="AB31" s="286"/>
      <c r="AC31" s="287"/>
    </row>
    <row r="32" spans="1:29" ht="16.5" customHeight="1" thickBot="1">
      <c r="A32" s="274">
        <v>30</v>
      </c>
      <c r="B32" s="270">
        <v>2</v>
      </c>
      <c r="C32" s="271">
        <v>0</v>
      </c>
      <c r="D32" s="271">
        <v>2</v>
      </c>
      <c r="E32" s="271" t="s">
        <v>195</v>
      </c>
      <c r="F32" s="271">
        <v>6</v>
      </c>
      <c r="G32" s="181" t="s">
        <v>714</v>
      </c>
      <c r="H32" s="272"/>
      <c r="I32" s="270">
        <v>2</v>
      </c>
      <c r="J32" s="271">
        <v>0</v>
      </c>
      <c r="K32" s="271">
        <v>2</v>
      </c>
      <c r="L32" s="271" t="s">
        <v>195</v>
      </c>
      <c r="M32" s="271">
        <v>6</v>
      </c>
      <c r="N32" s="181" t="s">
        <v>714</v>
      </c>
      <c r="O32" s="272"/>
      <c r="P32" s="288">
        <v>0</v>
      </c>
      <c r="Q32" s="289">
        <v>6</v>
      </c>
      <c r="R32" s="289">
        <v>0</v>
      </c>
      <c r="S32" s="289" t="s">
        <v>26</v>
      </c>
      <c r="T32" s="289">
        <v>12</v>
      </c>
      <c r="U32" s="289" t="s">
        <v>732</v>
      </c>
      <c r="V32" s="287"/>
      <c r="W32" s="290">
        <v>0</v>
      </c>
      <c r="X32" s="291">
        <v>10</v>
      </c>
      <c r="Y32" s="291">
        <v>0</v>
      </c>
      <c r="Z32" s="291" t="s">
        <v>26</v>
      </c>
      <c r="AA32" s="291">
        <v>18</v>
      </c>
      <c r="AB32" s="213" t="s">
        <v>732</v>
      </c>
      <c r="AC32" s="292"/>
    </row>
    <row r="33" spans="1:44" ht="16.5" customHeight="1">
      <c r="A33" s="274">
        <v>31</v>
      </c>
      <c r="I33" s="293"/>
      <c r="J33" s="293"/>
      <c r="K33" s="293"/>
      <c r="L33" s="293"/>
      <c r="M33" s="293"/>
      <c r="O33" s="293"/>
      <c r="P33" s="215" t="s">
        <v>733</v>
      </c>
      <c r="Q33" s="216"/>
      <c r="R33" s="216"/>
      <c r="S33" s="216"/>
      <c r="T33" s="216"/>
      <c r="U33" s="216"/>
      <c r="V33" s="217"/>
    </row>
    <row r="34" spans="1:44" ht="16.5" customHeight="1" thickBot="1">
      <c r="B34" s="293"/>
      <c r="C34" s="293"/>
      <c r="D34" s="293"/>
      <c r="E34" s="293"/>
      <c r="F34" s="293"/>
      <c r="H34" s="293"/>
      <c r="I34" s="293"/>
      <c r="J34" s="293"/>
      <c r="K34" s="293"/>
      <c r="L34" s="293"/>
      <c r="M34" s="293"/>
      <c r="O34" s="293"/>
      <c r="P34" s="218" t="s">
        <v>734</v>
      </c>
      <c r="Q34" s="219">
        <v>0</v>
      </c>
      <c r="R34" s="219">
        <v>0</v>
      </c>
      <c r="S34" s="219" t="s">
        <v>735</v>
      </c>
      <c r="T34" s="219">
        <v>0</v>
      </c>
      <c r="U34" s="219" t="s">
        <v>719</v>
      </c>
      <c r="V34" s="220"/>
      <c r="W34" s="293"/>
      <c r="X34" s="293"/>
      <c r="Y34" s="293"/>
      <c r="Z34" s="293"/>
      <c r="AA34" s="293"/>
      <c r="AC34" s="293"/>
    </row>
    <row r="35" spans="1:44" ht="16.5" customHeight="1">
      <c r="B35" s="293"/>
      <c r="C35" s="293"/>
      <c r="D35" s="293"/>
      <c r="E35" s="293"/>
      <c r="F35" s="293"/>
      <c r="H35" s="293"/>
      <c r="I35" s="293"/>
      <c r="J35" s="293"/>
      <c r="K35" s="293"/>
      <c r="L35" s="293"/>
      <c r="M35" s="293"/>
      <c r="O35" s="293"/>
      <c r="P35" s="293"/>
      <c r="Q35" s="293"/>
      <c r="R35" s="293"/>
      <c r="S35" s="293"/>
      <c r="T35" s="293"/>
      <c r="V35" s="293"/>
      <c r="W35" s="293"/>
      <c r="X35" s="293"/>
      <c r="Y35" s="293"/>
      <c r="Z35" s="293"/>
      <c r="AA35" s="293"/>
      <c r="AC35" s="293"/>
    </row>
    <row r="36" spans="1:44" ht="16.5" customHeight="1">
      <c r="B36" s="221"/>
      <c r="C36" s="293"/>
      <c r="D36" s="294"/>
      <c r="E36" s="293"/>
      <c r="F36" s="293"/>
      <c r="H36" s="293"/>
      <c r="I36" s="293"/>
      <c r="J36" s="293"/>
      <c r="K36" s="293"/>
      <c r="L36" s="293"/>
      <c r="M36" s="293"/>
      <c r="O36" s="293"/>
      <c r="P36" s="293"/>
      <c r="Q36" s="293"/>
      <c r="R36" s="293"/>
      <c r="S36" s="293"/>
      <c r="T36" s="293"/>
      <c r="V36" s="293"/>
      <c r="W36" s="293"/>
      <c r="X36" s="293"/>
      <c r="Y36" s="293"/>
      <c r="Z36" s="293"/>
      <c r="AA36" s="293"/>
      <c r="AC36" s="293"/>
    </row>
    <row r="37" spans="1:44" ht="16.5" customHeight="1">
      <c r="B37" s="293"/>
      <c r="C37" s="293"/>
      <c r="D37" s="221"/>
      <c r="E37" s="293"/>
      <c r="F37" s="293"/>
      <c r="H37" s="293"/>
      <c r="I37" s="293"/>
      <c r="J37" s="293"/>
      <c r="K37" s="293"/>
      <c r="L37" s="293"/>
      <c r="M37" s="293"/>
      <c r="O37" s="293"/>
      <c r="P37" s="293"/>
      <c r="Q37" s="293"/>
      <c r="R37" s="293"/>
      <c r="S37" s="293"/>
      <c r="T37" s="293"/>
      <c r="V37" s="293"/>
      <c r="W37" s="293"/>
      <c r="X37" s="293"/>
      <c r="Y37" s="293"/>
      <c r="Z37" s="293"/>
      <c r="AA37" s="293"/>
      <c r="AC37" s="293"/>
    </row>
    <row r="38" spans="1:44" ht="16.5" customHeight="1">
      <c r="B38" s="293"/>
      <c r="C38" s="293"/>
      <c r="E38" s="293"/>
      <c r="F38" s="293"/>
      <c r="H38" s="293"/>
      <c r="I38" s="293"/>
      <c r="J38" s="293"/>
      <c r="K38" s="293"/>
      <c r="L38" s="293"/>
      <c r="M38" s="293"/>
      <c r="O38" s="293"/>
      <c r="P38" s="293"/>
      <c r="Q38" s="293"/>
      <c r="R38" s="293"/>
      <c r="S38" s="293"/>
      <c r="T38" s="293"/>
      <c r="V38" s="293"/>
      <c r="W38" s="293"/>
      <c r="X38" s="293"/>
      <c r="Y38" s="293"/>
      <c r="Z38" s="293"/>
      <c r="AA38" s="293"/>
      <c r="AC38" s="293"/>
    </row>
    <row r="39" spans="1:44" ht="16.5" customHeight="1">
      <c r="B39" s="293"/>
      <c r="C39" s="293"/>
      <c r="D39" s="293"/>
      <c r="E39" s="293"/>
      <c r="F39" s="293"/>
      <c r="H39" s="293"/>
      <c r="I39" s="293"/>
      <c r="J39" s="293"/>
      <c r="K39" s="293"/>
      <c r="L39" s="293"/>
      <c r="M39" s="293"/>
      <c r="O39" s="293"/>
      <c r="P39" s="293"/>
      <c r="Q39" s="293"/>
      <c r="R39" s="293"/>
      <c r="S39" s="293"/>
      <c r="T39" s="293"/>
      <c r="V39" s="293"/>
      <c r="W39" s="293"/>
      <c r="X39" s="293"/>
      <c r="Y39" s="293"/>
      <c r="Z39" s="293"/>
      <c r="AA39" s="293"/>
      <c r="AC39" s="293"/>
    </row>
    <row r="40" spans="1:44" ht="16.5" customHeight="1">
      <c r="B40" s="223" t="s">
        <v>737</v>
      </c>
      <c r="C40" s="223" t="s">
        <v>738</v>
      </c>
      <c r="D40" s="223" t="s">
        <v>33</v>
      </c>
      <c r="E40" s="223"/>
      <c r="F40" s="223" t="s">
        <v>739</v>
      </c>
      <c r="G40" s="223"/>
      <c r="H40" s="84"/>
      <c r="I40" s="223" t="s">
        <v>737</v>
      </c>
      <c r="J40" s="223" t="s">
        <v>738</v>
      </c>
      <c r="K40" s="223" t="s">
        <v>33</v>
      </c>
      <c r="L40" s="223"/>
      <c r="M40" s="223" t="s">
        <v>739</v>
      </c>
      <c r="N40" s="223"/>
      <c r="O40" s="84"/>
      <c r="P40" s="223" t="s">
        <v>737</v>
      </c>
      <c r="Q40" s="223" t="s">
        <v>738</v>
      </c>
      <c r="R40" s="223" t="s">
        <v>33</v>
      </c>
      <c r="S40" s="223"/>
      <c r="T40" s="223" t="s">
        <v>739</v>
      </c>
      <c r="U40" s="223"/>
      <c r="V40"/>
      <c r="W40" s="223" t="s">
        <v>737</v>
      </c>
      <c r="X40" s="223" t="s">
        <v>738</v>
      </c>
      <c r="Y40" s="223" t="s">
        <v>33</v>
      </c>
      <c r="Z40" s="223"/>
      <c r="AA40" s="223" t="s">
        <v>739</v>
      </c>
      <c r="AB40" s="223"/>
      <c r="AD40" s="1"/>
      <c r="AE40" s="1"/>
      <c r="AF40" s="224" t="s">
        <v>739</v>
      </c>
      <c r="AG40" s="224">
        <f>F41+M41+T41+AA41</f>
        <v>120</v>
      </c>
    </row>
    <row r="41" spans="1:44" ht="16.5" customHeight="1">
      <c r="B41" s="223">
        <f>SUM(B3:B33)</f>
        <v>9</v>
      </c>
      <c r="C41" s="223">
        <f>SUM(C3:C33)</f>
        <v>6</v>
      </c>
      <c r="D41" s="223">
        <f>SUM(D3:D33)</f>
        <v>5</v>
      </c>
      <c r="E41" s="223"/>
      <c r="F41" s="223">
        <f>SUM(F3:F33)</f>
        <v>30</v>
      </c>
      <c r="G41" s="223"/>
      <c r="H41" s="84"/>
      <c r="I41" s="223">
        <f>SUM(I3:I33)</f>
        <v>9</v>
      </c>
      <c r="J41" s="223">
        <f>SUM(J3:J33)</f>
        <v>6</v>
      </c>
      <c r="K41" s="223">
        <f>SUM(K3:K33)</f>
        <v>5</v>
      </c>
      <c r="L41" s="223"/>
      <c r="M41" s="223">
        <f>SUM(M3:M33)</f>
        <v>30</v>
      </c>
      <c r="N41" s="223"/>
      <c r="O41" s="84"/>
      <c r="P41" s="223">
        <f>SUM(P3:P33)</f>
        <v>8</v>
      </c>
      <c r="Q41" s="223">
        <f>SUM(Q3:Q33)</f>
        <v>6</v>
      </c>
      <c r="R41" s="223">
        <f>SUM(R3:R33)</f>
        <v>6</v>
      </c>
      <c r="S41" s="223"/>
      <c r="T41" s="223">
        <f>SUM(T3:T33)</f>
        <v>30</v>
      </c>
      <c r="U41" s="223"/>
      <c r="V41"/>
      <c r="W41" s="223">
        <f>SUM(W3:W33)</f>
        <v>8</v>
      </c>
      <c r="X41" s="223">
        <f>SUM(X3:X33)</f>
        <v>10</v>
      </c>
      <c r="Y41" s="223">
        <f>SUM(Y3:Y33)</f>
        <v>0</v>
      </c>
      <c r="Z41" s="223"/>
      <c r="AA41" s="223">
        <f>SUM(AA3:AA33)</f>
        <v>30</v>
      </c>
      <c r="AB41" s="223"/>
      <c r="AC41" s="1"/>
      <c r="AD41" s="1"/>
      <c r="AE41" s="1"/>
      <c r="AF41" s="224" t="s">
        <v>195</v>
      </c>
      <c r="AG41" s="224">
        <f>E42+L42+S42+Z42</f>
        <v>5</v>
      </c>
      <c r="AQ41" s="295"/>
      <c r="AR41" s="296"/>
    </row>
    <row r="42" spans="1:44" ht="16.5" customHeight="1">
      <c r="B42" s="223" t="s">
        <v>740</v>
      </c>
      <c r="C42" s="225">
        <f>SUM(B41:D41)</f>
        <v>20</v>
      </c>
      <c r="D42" s="223" t="s">
        <v>195</v>
      </c>
      <c r="E42" s="223">
        <f>COUNTIF(E3:E33,"v")</f>
        <v>2</v>
      </c>
      <c r="F42" s="223" t="s">
        <v>26</v>
      </c>
      <c r="G42" s="223">
        <f>COUNTIF(E3:E33,"f")</f>
        <v>3</v>
      </c>
      <c r="H42" s="84"/>
      <c r="I42" s="223" t="s">
        <v>740</v>
      </c>
      <c r="J42" s="225">
        <f>SUM(I41:K41)</f>
        <v>20</v>
      </c>
      <c r="K42" s="223" t="s">
        <v>195</v>
      </c>
      <c r="L42" s="223">
        <f>COUNTIF(L3:L33,"v")</f>
        <v>2</v>
      </c>
      <c r="M42" s="223" t="s">
        <v>26</v>
      </c>
      <c r="N42" s="223">
        <f>COUNTIF(L3:L33,"f")</f>
        <v>3</v>
      </c>
      <c r="O42" s="84"/>
      <c r="P42" s="223" t="s">
        <v>740</v>
      </c>
      <c r="Q42" s="225">
        <f>SUM(P41:R41)</f>
        <v>20</v>
      </c>
      <c r="R42" s="223" t="s">
        <v>195</v>
      </c>
      <c r="S42" s="223">
        <f>COUNTIF(S3:S33,"v")</f>
        <v>1</v>
      </c>
      <c r="T42" s="223" t="s">
        <v>26</v>
      </c>
      <c r="U42" s="223">
        <f>COUNTIF(S3:S33,"f")</f>
        <v>4</v>
      </c>
      <c r="V42"/>
      <c r="W42" s="223" t="s">
        <v>740</v>
      </c>
      <c r="X42" s="225">
        <f>SUM(W41:Y41)</f>
        <v>18</v>
      </c>
      <c r="Y42" s="223" t="s">
        <v>195</v>
      </c>
      <c r="Z42" s="223">
        <f>COUNTIF(Z3:Z33,"v")</f>
        <v>0</v>
      </c>
      <c r="AA42" s="223" t="s">
        <v>26</v>
      </c>
      <c r="AB42" s="223">
        <f>COUNTIF(Z3:Z33,"f")</f>
        <v>5</v>
      </c>
      <c r="AC42" s="1"/>
      <c r="AD42" s="1"/>
      <c r="AE42" s="1"/>
      <c r="AF42" s="224" t="s">
        <v>26</v>
      </c>
      <c r="AG42" s="224">
        <f>G42+N42+U42+AB42</f>
        <v>15</v>
      </c>
    </row>
    <row r="43" spans="1:44">
      <c r="B43" s="1"/>
      <c r="C43" s="1"/>
      <c r="D43" s="1"/>
      <c r="E43" s="1"/>
      <c r="F43" s="1"/>
      <c r="G43" s="1"/>
      <c r="H43" s="3"/>
      <c r="I43" s="1"/>
      <c r="J43" s="1"/>
      <c r="K43" s="1"/>
      <c r="L43" s="1"/>
      <c r="M43" s="1"/>
      <c r="N43" s="1"/>
      <c r="O43" s="1"/>
      <c r="P43" s="1"/>
      <c r="Q43" s="1"/>
      <c r="R43" s="1"/>
      <c r="S43" s="1"/>
      <c r="T43" s="1"/>
      <c r="U43" s="1"/>
      <c r="V43" s="1"/>
      <c r="W43" s="1"/>
      <c r="X43" s="1"/>
      <c r="Y43" s="1"/>
      <c r="Z43" s="1"/>
      <c r="AA43" s="1"/>
      <c r="AB43" s="1"/>
      <c r="AC43" s="3"/>
      <c r="AD43" s="1"/>
      <c r="AE43" s="1"/>
      <c r="AF43" s="224" t="s">
        <v>741</v>
      </c>
      <c r="AG43" s="224">
        <f>(SUM(B40:AC41)-120)/4</f>
        <v>19.5</v>
      </c>
    </row>
    <row r="45" spans="1:44" ht="17.25" thickBot="1">
      <c r="I45" s="572" t="s">
        <v>742</v>
      </c>
      <c r="J45" s="572"/>
      <c r="K45" s="572"/>
      <c r="L45" s="572"/>
      <c r="M45" s="572"/>
      <c r="N45" s="572"/>
      <c r="O45" s="572"/>
      <c r="P45" s="572" t="s">
        <v>743</v>
      </c>
      <c r="Q45" s="572"/>
      <c r="R45" s="572"/>
      <c r="S45" s="572"/>
      <c r="T45" s="572"/>
      <c r="U45" s="572"/>
      <c r="V45" s="572"/>
      <c r="W45" s="572" t="s">
        <v>744</v>
      </c>
      <c r="X45" s="572"/>
      <c r="Y45" s="572"/>
      <c r="Z45" s="572"/>
      <c r="AA45" s="572"/>
      <c r="AB45" s="572"/>
      <c r="AC45" s="572"/>
      <c r="AD45" s="571" t="s">
        <v>745</v>
      </c>
      <c r="AE45" s="571"/>
      <c r="AF45" s="571"/>
      <c r="AG45" s="571"/>
      <c r="AH45" s="571"/>
      <c r="AI45" s="571"/>
      <c r="AJ45" s="571"/>
    </row>
    <row r="46" spans="1:44">
      <c r="A46" s="274">
        <v>1</v>
      </c>
      <c r="I46" s="170" t="s">
        <v>267</v>
      </c>
      <c r="J46" s="171"/>
      <c r="K46" s="171"/>
      <c r="L46" s="171"/>
      <c r="M46" s="171"/>
      <c r="N46" s="171"/>
      <c r="O46" s="276"/>
      <c r="P46" s="170" t="s">
        <v>263</v>
      </c>
      <c r="Q46" s="171"/>
      <c r="R46" s="171"/>
      <c r="S46" s="171"/>
      <c r="T46" s="171"/>
      <c r="U46" s="171"/>
      <c r="V46" s="276"/>
      <c r="W46" s="108" t="s">
        <v>271</v>
      </c>
      <c r="X46" s="109"/>
      <c r="Y46" s="109"/>
      <c r="Z46" s="109"/>
      <c r="AA46" s="109"/>
      <c r="AB46" s="109"/>
      <c r="AC46" s="110"/>
      <c r="AD46" s="111" t="s">
        <v>716</v>
      </c>
      <c r="AE46" s="112"/>
      <c r="AF46" s="112"/>
      <c r="AG46" s="112"/>
      <c r="AH46" s="112"/>
      <c r="AI46" s="112"/>
      <c r="AJ46" s="113"/>
    </row>
    <row r="47" spans="1:44">
      <c r="A47" s="274">
        <v>2</v>
      </c>
      <c r="I47" s="173"/>
      <c r="J47" s="174"/>
      <c r="K47" s="174"/>
      <c r="L47" s="174"/>
      <c r="M47" s="174"/>
      <c r="N47" s="174"/>
      <c r="O47" s="175"/>
      <c r="P47" s="173"/>
      <c r="Q47" s="174"/>
      <c r="R47" s="174"/>
      <c r="S47" s="174"/>
      <c r="T47" s="174"/>
      <c r="U47" s="174"/>
      <c r="V47" s="175"/>
      <c r="W47" s="117"/>
      <c r="X47" s="118"/>
      <c r="Y47" s="118"/>
      <c r="Z47" s="118"/>
      <c r="AA47" s="118"/>
      <c r="AB47" s="118"/>
      <c r="AC47" s="119"/>
      <c r="AD47" s="122"/>
      <c r="AE47" s="123"/>
      <c r="AF47" s="123"/>
      <c r="AG47" s="123"/>
      <c r="AH47" s="123"/>
      <c r="AI47" s="123"/>
      <c r="AJ47" s="124"/>
    </row>
    <row r="48" spans="1:44" ht="17.25" thickBot="1">
      <c r="A48" s="274">
        <v>3</v>
      </c>
      <c r="I48" s="173"/>
      <c r="J48" s="174"/>
      <c r="K48" s="174"/>
      <c r="L48" s="174"/>
      <c r="M48" s="174"/>
      <c r="N48" s="174"/>
      <c r="O48" s="175"/>
      <c r="P48" s="173"/>
      <c r="Q48" s="174"/>
      <c r="R48" s="174"/>
      <c r="S48" s="174"/>
      <c r="T48" s="174"/>
      <c r="U48" s="174"/>
      <c r="V48" s="175"/>
      <c r="W48" s="117"/>
      <c r="X48" s="118"/>
      <c r="Y48" s="118"/>
      <c r="Z48" s="118"/>
      <c r="AA48" s="118"/>
      <c r="AB48" s="118"/>
      <c r="AC48" s="119"/>
      <c r="AD48" s="129">
        <v>2</v>
      </c>
      <c r="AE48" s="130">
        <v>0</v>
      </c>
      <c r="AF48" s="130">
        <v>0</v>
      </c>
      <c r="AG48" s="130" t="s">
        <v>26</v>
      </c>
      <c r="AH48" s="130">
        <v>3</v>
      </c>
      <c r="AI48" s="130" t="s">
        <v>704</v>
      </c>
      <c r="AJ48" s="131" t="s">
        <v>705</v>
      </c>
    </row>
    <row r="49" spans="1:36" ht="17.25" thickBot="1">
      <c r="A49" s="274">
        <v>4</v>
      </c>
      <c r="I49" s="173"/>
      <c r="J49" s="174"/>
      <c r="K49" s="174"/>
      <c r="L49" s="174"/>
      <c r="M49" s="174"/>
      <c r="N49" s="174"/>
      <c r="O49" s="175"/>
      <c r="P49" s="173"/>
      <c r="Q49" s="174"/>
      <c r="R49" s="174"/>
      <c r="S49" s="174"/>
      <c r="T49" s="174"/>
      <c r="U49" s="174"/>
      <c r="V49" s="175"/>
      <c r="W49" s="126">
        <v>0</v>
      </c>
      <c r="X49" s="127">
        <v>0</v>
      </c>
      <c r="Y49" s="127">
        <v>4</v>
      </c>
      <c r="Z49" s="127" t="s">
        <v>26</v>
      </c>
      <c r="AA49" s="127">
        <v>4</v>
      </c>
      <c r="AB49" s="127" t="s">
        <v>732</v>
      </c>
      <c r="AC49" s="128"/>
      <c r="AD49" s="111" t="s">
        <v>698</v>
      </c>
      <c r="AE49" s="112"/>
      <c r="AF49" s="112"/>
      <c r="AG49" s="112"/>
      <c r="AH49" s="112"/>
      <c r="AI49" s="112"/>
      <c r="AJ49" s="113"/>
    </row>
    <row r="50" spans="1:36">
      <c r="A50" s="274">
        <v>5</v>
      </c>
      <c r="I50" s="173"/>
      <c r="J50" s="174"/>
      <c r="K50" s="174"/>
      <c r="L50" s="174"/>
      <c r="M50" s="174"/>
      <c r="N50" s="174"/>
      <c r="O50" s="175"/>
      <c r="P50" s="173"/>
      <c r="Q50" s="174"/>
      <c r="R50" s="174"/>
      <c r="S50" s="174"/>
      <c r="T50" s="174"/>
      <c r="U50" s="174"/>
      <c r="V50" s="175"/>
      <c r="W50" s="111" t="s">
        <v>730</v>
      </c>
      <c r="X50" s="205"/>
      <c r="Y50" s="205"/>
      <c r="Z50" s="205"/>
      <c r="AA50" s="205"/>
      <c r="AB50" s="205"/>
      <c r="AC50" s="206"/>
      <c r="AD50" s="122"/>
      <c r="AE50" s="123"/>
      <c r="AF50" s="123"/>
      <c r="AG50" s="123"/>
      <c r="AH50" s="123"/>
      <c r="AI50" s="123"/>
      <c r="AJ50" s="124"/>
    </row>
    <row r="51" spans="1:36" ht="17.25" thickBot="1">
      <c r="A51" s="274">
        <v>6</v>
      </c>
      <c r="I51" s="183">
        <v>2</v>
      </c>
      <c r="J51" s="184">
        <v>2</v>
      </c>
      <c r="K51" s="184">
        <v>0</v>
      </c>
      <c r="L51" s="184" t="s">
        <v>26</v>
      </c>
      <c r="M51" s="184">
        <v>6</v>
      </c>
      <c r="N51" s="184" t="s">
        <v>701</v>
      </c>
      <c r="O51" s="278" t="s">
        <v>703</v>
      </c>
      <c r="P51" s="183">
        <v>2</v>
      </c>
      <c r="Q51" s="184">
        <v>2</v>
      </c>
      <c r="R51" s="184">
        <v>0</v>
      </c>
      <c r="S51" s="184" t="s">
        <v>26</v>
      </c>
      <c r="T51" s="184">
        <v>6</v>
      </c>
      <c r="U51" s="184" t="s">
        <v>701</v>
      </c>
      <c r="V51" s="278" t="s">
        <v>763</v>
      </c>
      <c r="W51" s="207"/>
      <c r="X51" s="208"/>
      <c r="Y51" s="208"/>
      <c r="Z51" s="208"/>
      <c r="AA51" s="208"/>
      <c r="AB51" s="208"/>
      <c r="AC51" s="209"/>
      <c r="AD51" s="129">
        <v>2</v>
      </c>
      <c r="AE51" s="130">
        <v>0</v>
      </c>
      <c r="AF51" s="130">
        <v>0</v>
      </c>
      <c r="AG51" s="130" t="s">
        <v>26</v>
      </c>
      <c r="AH51" s="130">
        <v>3</v>
      </c>
      <c r="AI51" s="130" t="s">
        <v>704</v>
      </c>
      <c r="AJ51" s="131" t="s">
        <v>705</v>
      </c>
    </row>
    <row r="52" spans="1:36">
      <c r="A52" s="274">
        <v>7</v>
      </c>
      <c r="I52" s="170" t="s">
        <v>268</v>
      </c>
      <c r="J52" s="171"/>
      <c r="K52" s="171"/>
      <c r="L52" s="171"/>
      <c r="M52" s="171"/>
      <c r="N52" s="279"/>
      <c r="O52" s="280"/>
      <c r="P52" s="170" t="s">
        <v>264</v>
      </c>
      <c r="Q52" s="171"/>
      <c r="R52" s="171"/>
      <c r="S52" s="171"/>
      <c r="T52" s="171"/>
      <c r="U52" s="279"/>
      <c r="V52" s="280"/>
      <c r="W52" s="207"/>
      <c r="X52" s="208"/>
      <c r="Y52" s="208"/>
      <c r="Z52" s="208"/>
      <c r="AA52" s="208"/>
      <c r="AB52" s="208"/>
      <c r="AC52" s="209"/>
      <c r="AD52" s="137" t="s">
        <v>708</v>
      </c>
      <c r="AE52" s="138"/>
      <c r="AF52" s="138"/>
      <c r="AG52" s="138"/>
      <c r="AH52" s="138"/>
      <c r="AI52" s="138"/>
      <c r="AJ52" s="139"/>
    </row>
    <row r="53" spans="1:36">
      <c r="A53" s="274">
        <v>8</v>
      </c>
      <c r="I53" s="173"/>
      <c r="J53" s="174"/>
      <c r="K53" s="174"/>
      <c r="L53" s="174"/>
      <c r="M53" s="174"/>
      <c r="N53" s="174"/>
      <c r="O53" s="281"/>
      <c r="P53" s="173"/>
      <c r="Q53" s="174"/>
      <c r="R53" s="174"/>
      <c r="S53" s="174"/>
      <c r="T53" s="174"/>
      <c r="U53" s="174"/>
      <c r="V53" s="281"/>
      <c r="W53" s="207"/>
      <c r="X53" s="208"/>
      <c r="Y53" s="208"/>
      <c r="Z53" s="208"/>
      <c r="AA53" s="208"/>
      <c r="AB53" s="208"/>
      <c r="AC53" s="209"/>
      <c r="AD53" s="144"/>
      <c r="AE53" s="145"/>
      <c r="AF53" s="145"/>
      <c r="AG53" s="145"/>
      <c r="AH53" s="145"/>
      <c r="AI53" s="145"/>
      <c r="AJ53" s="146"/>
    </row>
    <row r="54" spans="1:36" ht="17.25" thickBot="1">
      <c r="A54" s="274">
        <v>9</v>
      </c>
      <c r="I54" s="173"/>
      <c r="J54" s="174"/>
      <c r="K54" s="174"/>
      <c r="L54" s="174"/>
      <c r="M54" s="174"/>
      <c r="N54" s="174"/>
      <c r="O54" s="281"/>
      <c r="P54" s="173"/>
      <c r="Q54" s="174"/>
      <c r="R54" s="174"/>
      <c r="S54" s="174"/>
      <c r="T54" s="174"/>
      <c r="U54" s="174"/>
      <c r="V54" s="281"/>
      <c r="W54" s="129">
        <v>4</v>
      </c>
      <c r="X54" s="130">
        <v>0</v>
      </c>
      <c r="Y54" s="130">
        <v>0</v>
      </c>
      <c r="Z54" s="130" t="s">
        <v>26</v>
      </c>
      <c r="AA54" s="130">
        <v>5</v>
      </c>
      <c r="AB54" s="130" t="s">
        <v>704</v>
      </c>
      <c r="AC54" s="131" t="s">
        <v>731</v>
      </c>
      <c r="AD54" s="153">
        <v>2</v>
      </c>
      <c r="AE54" s="154">
        <v>0</v>
      </c>
      <c r="AF54" s="154">
        <v>0</v>
      </c>
      <c r="AG54" s="154" t="s">
        <v>26</v>
      </c>
      <c r="AH54" s="154">
        <v>3</v>
      </c>
      <c r="AI54" s="154" t="s">
        <v>701</v>
      </c>
      <c r="AJ54" s="155"/>
    </row>
    <row r="55" spans="1:36">
      <c r="A55" s="274">
        <v>10</v>
      </c>
      <c r="I55" s="173"/>
      <c r="J55" s="174"/>
      <c r="K55" s="174"/>
      <c r="L55" s="174"/>
      <c r="M55" s="174"/>
      <c r="N55" s="174"/>
      <c r="O55" s="281"/>
      <c r="P55" s="173"/>
      <c r="Q55" s="174"/>
      <c r="R55" s="174"/>
      <c r="S55" s="174"/>
      <c r="T55" s="174"/>
      <c r="U55" s="174"/>
      <c r="V55" s="281"/>
      <c r="W55" s="140" t="s">
        <v>709</v>
      </c>
      <c r="X55" s="141"/>
      <c r="Y55" s="141"/>
      <c r="Z55" s="141"/>
      <c r="AA55" s="141"/>
      <c r="AB55" s="141"/>
      <c r="AC55" s="142"/>
      <c r="AD55" s="140" t="s">
        <v>717</v>
      </c>
      <c r="AE55" s="141"/>
      <c r="AF55" s="141"/>
      <c r="AG55" s="141"/>
      <c r="AH55" s="141"/>
      <c r="AI55" s="141"/>
      <c r="AJ55" s="142"/>
    </row>
    <row r="56" spans="1:36">
      <c r="A56" s="274">
        <v>11</v>
      </c>
      <c r="I56" s="173"/>
      <c r="J56" s="174"/>
      <c r="K56" s="174"/>
      <c r="L56" s="174"/>
      <c r="M56" s="174"/>
      <c r="N56" s="174"/>
      <c r="O56" s="281"/>
      <c r="P56" s="173"/>
      <c r="Q56" s="174"/>
      <c r="R56" s="174"/>
      <c r="S56" s="174"/>
      <c r="T56" s="174"/>
      <c r="U56" s="174"/>
      <c r="V56" s="281"/>
      <c r="W56" s="147"/>
      <c r="X56" s="148"/>
      <c r="Y56" s="148"/>
      <c r="Z56" s="148"/>
      <c r="AA56" s="148"/>
      <c r="AB56" s="148"/>
      <c r="AC56" s="149"/>
      <c r="AD56" s="147"/>
      <c r="AE56" s="148"/>
      <c r="AF56" s="148"/>
      <c r="AG56" s="148"/>
      <c r="AH56" s="148"/>
      <c r="AI56" s="148"/>
      <c r="AJ56" s="149"/>
    </row>
    <row r="57" spans="1:36" ht="17.25" thickBot="1">
      <c r="A57" s="274">
        <v>12</v>
      </c>
      <c r="I57" s="183">
        <v>2</v>
      </c>
      <c r="J57" s="184">
        <v>2</v>
      </c>
      <c r="K57" s="184">
        <v>0</v>
      </c>
      <c r="L57" s="184" t="s">
        <v>195</v>
      </c>
      <c r="M57" s="184">
        <v>6</v>
      </c>
      <c r="N57" s="184" t="s">
        <v>701</v>
      </c>
      <c r="O57" s="184" t="s">
        <v>763</v>
      </c>
      <c r="P57" s="183">
        <v>2</v>
      </c>
      <c r="Q57" s="184">
        <v>2</v>
      </c>
      <c r="R57" s="184">
        <v>0</v>
      </c>
      <c r="S57" s="184" t="s">
        <v>195</v>
      </c>
      <c r="T57" s="184">
        <v>6</v>
      </c>
      <c r="U57" s="184" t="s">
        <v>701</v>
      </c>
      <c r="V57" s="184" t="s">
        <v>763</v>
      </c>
      <c r="W57" s="156">
        <v>2</v>
      </c>
      <c r="X57" s="157">
        <v>0</v>
      </c>
      <c r="Y57" s="157">
        <v>0</v>
      </c>
      <c r="Z57" s="157" t="s">
        <v>26</v>
      </c>
      <c r="AA57" s="157">
        <v>3</v>
      </c>
      <c r="AB57" s="157" t="s">
        <v>711</v>
      </c>
      <c r="AC57" s="158"/>
      <c r="AD57" s="156">
        <v>2</v>
      </c>
      <c r="AE57" s="157">
        <v>0</v>
      </c>
      <c r="AF57" s="157">
        <v>0</v>
      </c>
      <c r="AG57" s="157" t="s">
        <v>26</v>
      </c>
      <c r="AH57" s="157">
        <v>3</v>
      </c>
      <c r="AI57" s="157" t="s">
        <v>711</v>
      </c>
      <c r="AJ57" s="158"/>
    </row>
    <row r="58" spans="1:36">
      <c r="A58" s="274">
        <v>13</v>
      </c>
      <c r="I58" s="170" t="s">
        <v>269</v>
      </c>
      <c r="J58" s="171"/>
      <c r="K58" s="171"/>
      <c r="L58" s="171"/>
      <c r="M58" s="171"/>
      <c r="N58" s="279"/>
      <c r="O58" s="172"/>
      <c r="P58" s="170" t="s">
        <v>265</v>
      </c>
      <c r="Q58" s="171"/>
      <c r="R58" s="171"/>
      <c r="S58" s="171"/>
      <c r="T58" s="171"/>
      <c r="U58" s="279"/>
      <c r="V58" s="172"/>
      <c r="W58" s="282" t="s">
        <v>723</v>
      </c>
      <c r="X58" s="283"/>
      <c r="Y58" s="283"/>
      <c r="Z58" s="283"/>
      <c r="AA58" s="283"/>
      <c r="AB58" s="283"/>
      <c r="AC58" s="284"/>
      <c r="AD58" s="285" t="s">
        <v>726</v>
      </c>
      <c r="AE58" s="286"/>
      <c r="AF58" s="286"/>
      <c r="AG58" s="286"/>
      <c r="AH58" s="286"/>
      <c r="AI58" s="286"/>
      <c r="AJ58" s="287"/>
    </row>
    <row r="59" spans="1:36">
      <c r="A59" s="274">
        <v>14</v>
      </c>
      <c r="E59" s="274"/>
      <c r="G59" s="274"/>
      <c r="I59" s="173"/>
      <c r="J59" s="174"/>
      <c r="K59" s="174"/>
      <c r="L59" s="174"/>
      <c r="M59" s="174"/>
      <c r="N59" s="174"/>
      <c r="O59" s="175"/>
      <c r="P59" s="173"/>
      <c r="Q59" s="174"/>
      <c r="R59" s="174"/>
      <c r="S59" s="174"/>
      <c r="T59" s="174"/>
      <c r="U59" s="174"/>
      <c r="V59" s="175"/>
      <c r="W59" s="267"/>
      <c r="X59" s="268"/>
      <c r="Y59" s="268"/>
      <c r="Z59" s="268"/>
      <c r="AA59" s="268"/>
      <c r="AB59" s="268"/>
      <c r="AC59" s="269"/>
      <c r="AD59" s="285"/>
      <c r="AE59" s="286"/>
      <c r="AF59" s="286"/>
      <c r="AG59" s="286"/>
      <c r="AH59" s="286"/>
      <c r="AI59" s="286"/>
      <c r="AJ59" s="287"/>
    </row>
    <row r="60" spans="1:36">
      <c r="A60" s="274">
        <v>15</v>
      </c>
      <c r="I60" s="173"/>
      <c r="J60" s="174"/>
      <c r="K60" s="174"/>
      <c r="L60" s="174"/>
      <c r="M60" s="174"/>
      <c r="N60" s="174"/>
      <c r="O60" s="175"/>
      <c r="P60" s="173"/>
      <c r="Q60" s="174"/>
      <c r="R60" s="174"/>
      <c r="S60" s="174"/>
      <c r="T60" s="174"/>
      <c r="U60" s="174"/>
      <c r="V60" s="175"/>
      <c r="W60" s="267"/>
      <c r="X60" s="268"/>
      <c r="Y60" s="268"/>
      <c r="Z60" s="268"/>
      <c r="AA60" s="268"/>
      <c r="AB60" s="268"/>
      <c r="AC60" s="269"/>
      <c r="AD60" s="285"/>
      <c r="AE60" s="286"/>
      <c r="AF60" s="286"/>
      <c r="AG60" s="286"/>
      <c r="AH60" s="286"/>
      <c r="AI60" s="286"/>
      <c r="AJ60" s="287"/>
    </row>
    <row r="61" spans="1:36">
      <c r="A61" s="274">
        <v>16</v>
      </c>
      <c r="I61" s="173"/>
      <c r="J61" s="174"/>
      <c r="K61" s="174"/>
      <c r="L61" s="174"/>
      <c r="M61" s="174"/>
      <c r="N61" s="174"/>
      <c r="O61" s="175"/>
      <c r="P61" s="173"/>
      <c r="Q61" s="174"/>
      <c r="R61" s="174"/>
      <c r="S61" s="174"/>
      <c r="T61" s="174"/>
      <c r="U61" s="174"/>
      <c r="V61" s="175"/>
      <c r="W61" s="267"/>
      <c r="X61" s="268"/>
      <c r="Y61" s="268"/>
      <c r="Z61" s="268"/>
      <c r="AA61" s="268"/>
      <c r="AB61" s="268"/>
      <c r="AC61" s="269"/>
      <c r="AD61" s="285"/>
      <c r="AE61" s="286"/>
      <c r="AF61" s="286"/>
      <c r="AG61" s="286"/>
      <c r="AH61" s="286"/>
      <c r="AI61" s="286"/>
      <c r="AJ61" s="287"/>
    </row>
    <row r="62" spans="1:36">
      <c r="A62" s="274">
        <v>17</v>
      </c>
      <c r="I62" s="173"/>
      <c r="J62" s="174"/>
      <c r="K62" s="174"/>
      <c r="L62" s="174"/>
      <c r="M62" s="174"/>
      <c r="N62" s="174"/>
      <c r="O62" s="175"/>
      <c r="P62" s="173"/>
      <c r="Q62" s="174"/>
      <c r="R62" s="174"/>
      <c r="S62" s="174"/>
      <c r="T62" s="174"/>
      <c r="U62" s="174"/>
      <c r="V62" s="175"/>
      <c r="W62" s="267"/>
      <c r="X62" s="268"/>
      <c r="Y62" s="268"/>
      <c r="Z62" s="268"/>
      <c r="AA62" s="268"/>
      <c r="AB62" s="268"/>
      <c r="AC62" s="269"/>
      <c r="AD62" s="285"/>
      <c r="AE62" s="286"/>
      <c r="AF62" s="286"/>
      <c r="AG62" s="286"/>
      <c r="AH62" s="286"/>
      <c r="AI62" s="286"/>
      <c r="AJ62" s="287"/>
    </row>
    <row r="63" spans="1:36" ht="17.25" thickBot="1">
      <c r="A63" s="274">
        <v>18</v>
      </c>
      <c r="I63" s="183">
        <v>2</v>
      </c>
      <c r="J63" s="184">
        <v>2</v>
      </c>
      <c r="K63" s="184">
        <v>0</v>
      </c>
      <c r="L63" s="184" t="s">
        <v>26</v>
      </c>
      <c r="M63" s="184">
        <v>6</v>
      </c>
      <c r="N63" s="184" t="s">
        <v>701</v>
      </c>
      <c r="O63" s="278" t="s">
        <v>763</v>
      </c>
      <c r="P63" s="183">
        <v>2</v>
      </c>
      <c r="Q63" s="184">
        <v>2</v>
      </c>
      <c r="R63" s="184">
        <v>0</v>
      </c>
      <c r="S63" s="184" t="s">
        <v>26</v>
      </c>
      <c r="T63" s="184">
        <v>6</v>
      </c>
      <c r="U63" s="184" t="s">
        <v>701</v>
      </c>
      <c r="V63" s="278" t="s">
        <v>763</v>
      </c>
      <c r="W63" s="270">
        <v>2</v>
      </c>
      <c r="X63" s="271">
        <v>0</v>
      </c>
      <c r="Y63" s="271">
        <v>2</v>
      </c>
      <c r="Z63" s="271" t="s">
        <v>195</v>
      </c>
      <c r="AA63" s="271">
        <v>6</v>
      </c>
      <c r="AB63" s="181" t="s">
        <v>714</v>
      </c>
      <c r="AC63" s="272"/>
      <c r="AD63" s="285"/>
      <c r="AE63" s="286"/>
      <c r="AF63" s="286"/>
      <c r="AG63" s="286"/>
      <c r="AH63" s="286"/>
      <c r="AI63" s="286"/>
      <c r="AJ63" s="287"/>
    </row>
    <row r="64" spans="1:36">
      <c r="A64" s="274">
        <v>19</v>
      </c>
      <c r="I64" s="170" t="s">
        <v>270</v>
      </c>
      <c r="J64" s="171"/>
      <c r="K64" s="171"/>
      <c r="L64" s="171"/>
      <c r="M64" s="171"/>
      <c r="N64" s="171"/>
      <c r="O64" s="172"/>
      <c r="P64" s="170" t="s">
        <v>266</v>
      </c>
      <c r="Q64" s="171"/>
      <c r="R64" s="171"/>
      <c r="S64" s="171"/>
      <c r="T64" s="171"/>
      <c r="U64" s="171"/>
      <c r="V64" s="172"/>
      <c r="W64" s="581" t="s">
        <v>725</v>
      </c>
      <c r="X64" s="582"/>
      <c r="Y64" s="582"/>
      <c r="Z64" s="582"/>
      <c r="AA64" s="582"/>
      <c r="AB64" s="582"/>
      <c r="AC64" s="583"/>
      <c r="AD64" s="285"/>
      <c r="AE64" s="286"/>
      <c r="AF64" s="286"/>
      <c r="AG64" s="286"/>
      <c r="AH64" s="286"/>
      <c r="AI64" s="286"/>
      <c r="AJ64" s="287"/>
    </row>
    <row r="65" spans="1:40">
      <c r="A65" s="274">
        <v>20</v>
      </c>
      <c r="I65" s="173"/>
      <c r="J65" s="174"/>
      <c r="K65" s="174"/>
      <c r="L65" s="174"/>
      <c r="M65" s="174"/>
      <c r="N65" s="174"/>
      <c r="O65" s="175"/>
      <c r="P65" s="173"/>
      <c r="Q65" s="174"/>
      <c r="R65" s="174"/>
      <c r="S65" s="174"/>
      <c r="T65" s="174"/>
      <c r="U65" s="174"/>
      <c r="V65" s="175"/>
      <c r="W65" s="584"/>
      <c r="X65" s="585"/>
      <c r="Y65" s="585"/>
      <c r="Z65" s="585"/>
      <c r="AA65" s="585"/>
      <c r="AB65" s="585"/>
      <c r="AC65" s="586"/>
      <c r="AD65" s="285"/>
      <c r="AE65" s="286"/>
      <c r="AF65" s="286"/>
      <c r="AG65" s="286"/>
      <c r="AH65" s="286"/>
      <c r="AI65" s="286"/>
      <c r="AJ65" s="287"/>
    </row>
    <row r="66" spans="1:40">
      <c r="A66" s="274">
        <v>21</v>
      </c>
      <c r="I66" s="173"/>
      <c r="J66" s="174"/>
      <c r="K66" s="174"/>
      <c r="L66" s="174"/>
      <c r="M66" s="174"/>
      <c r="N66" s="174"/>
      <c r="O66" s="175"/>
      <c r="P66" s="173"/>
      <c r="Q66" s="174"/>
      <c r="R66" s="174"/>
      <c r="S66" s="174"/>
      <c r="T66" s="174"/>
      <c r="U66" s="174"/>
      <c r="V66" s="175"/>
      <c r="W66" s="285"/>
      <c r="X66" s="286"/>
      <c r="Y66" s="286"/>
      <c r="Z66" s="286"/>
      <c r="AA66" s="286"/>
      <c r="AB66" s="286"/>
      <c r="AC66" s="287"/>
      <c r="AD66" s="285"/>
      <c r="AE66" s="286"/>
      <c r="AF66" s="286"/>
      <c r="AG66" s="286"/>
      <c r="AH66" s="286"/>
      <c r="AI66" s="286"/>
      <c r="AJ66" s="287"/>
    </row>
    <row r="67" spans="1:40">
      <c r="A67" s="274">
        <v>22</v>
      </c>
      <c r="I67" s="173"/>
      <c r="J67" s="174"/>
      <c r="K67" s="174"/>
      <c r="L67" s="174"/>
      <c r="M67" s="174"/>
      <c r="N67" s="174"/>
      <c r="O67" s="175"/>
      <c r="P67" s="173"/>
      <c r="Q67" s="174"/>
      <c r="R67" s="174"/>
      <c r="S67" s="174"/>
      <c r="T67" s="174"/>
      <c r="U67" s="174"/>
      <c r="V67" s="175"/>
      <c r="W67" s="285"/>
      <c r="X67" s="286"/>
      <c r="Y67" s="286"/>
      <c r="Z67" s="286"/>
      <c r="AA67" s="286"/>
      <c r="AB67" s="286"/>
      <c r="AC67" s="287"/>
      <c r="AD67" s="285"/>
      <c r="AE67" s="286"/>
      <c r="AF67" s="286"/>
      <c r="AG67" s="286"/>
      <c r="AH67" s="286"/>
      <c r="AI67" s="286"/>
      <c r="AJ67" s="287"/>
    </row>
    <row r="68" spans="1:40">
      <c r="A68" s="274">
        <v>23</v>
      </c>
      <c r="I68" s="173"/>
      <c r="J68" s="174"/>
      <c r="K68" s="174"/>
      <c r="L68" s="174"/>
      <c r="M68" s="174"/>
      <c r="N68" s="174"/>
      <c r="O68" s="175"/>
      <c r="P68" s="173"/>
      <c r="Q68" s="174"/>
      <c r="R68" s="174"/>
      <c r="S68" s="174"/>
      <c r="T68" s="174"/>
      <c r="U68" s="174"/>
      <c r="V68" s="175"/>
      <c r="W68" s="285"/>
      <c r="X68" s="286"/>
      <c r="Y68" s="286"/>
      <c r="Z68" s="286"/>
      <c r="AA68" s="286"/>
      <c r="AB68" s="286"/>
      <c r="AC68" s="287"/>
      <c r="AD68" s="285"/>
      <c r="AE68" s="286"/>
      <c r="AF68" s="286"/>
      <c r="AG68" s="286"/>
      <c r="AH68" s="286"/>
      <c r="AI68" s="286"/>
      <c r="AJ68" s="287"/>
    </row>
    <row r="69" spans="1:40" ht="17.25" thickBot="1">
      <c r="A69" s="274">
        <v>24</v>
      </c>
      <c r="I69" s="183">
        <v>1</v>
      </c>
      <c r="J69" s="184">
        <v>0</v>
      </c>
      <c r="K69" s="184">
        <v>3</v>
      </c>
      <c r="L69" s="184" t="s">
        <v>26</v>
      </c>
      <c r="M69" s="184">
        <v>6</v>
      </c>
      <c r="N69" s="184" t="s">
        <v>701</v>
      </c>
      <c r="O69" s="278" t="s">
        <v>763</v>
      </c>
      <c r="P69" s="183">
        <v>1</v>
      </c>
      <c r="Q69" s="184">
        <v>0</v>
      </c>
      <c r="R69" s="184">
        <v>3</v>
      </c>
      <c r="S69" s="184" t="s">
        <v>26</v>
      </c>
      <c r="T69" s="184">
        <v>6</v>
      </c>
      <c r="U69" s="184" t="s">
        <v>701</v>
      </c>
      <c r="V69" s="278" t="s">
        <v>763</v>
      </c>
      <c r="W69" s="285"/>
      <c r="X69" s="286"/>
      <c r="Y69" s="286"/>
      <c r="Z69" s="286"/>
      <c r="AA69" s="286"/>
      <c r="AB69" s="286"/>
      <c r="AC69" s="287"/>
      <c r="AD69" s="285"/>
      <c r="AE69" s="286"/>
      <c r="AF69" s="286"/>
      <c r="AG69" s="286"/>
      <c r="AH69" s="286"/>
      <c r="AI69" s="286"/>
      <c r="AJ69" s="287"/>
    </row>
    <row r="70" spans="1:40">
      <c r="A70" s="274">
        <v>25</v>
      </c>
      <c r="I70" s="282" t="s">
        <v>722</v>
      </c>
      <c r="J70" s="283"/>
      <c r="K70" s="283"/>
      <c r="L70" s="283"/>
      <c r="M70" s="283"/>
      <c r="N70" s="283"/>
      <c r="O70" s="284"/>
      <c r="P70" s="282" t="s">
        <v>728</v>
      </c>
      <c r="Q70" s="283"/>
      <c r="R70" s="283"/>
      <c r="S70" s="283"/>
      <c r="T70" s="283"/>
      <c r="U70" s="283"/>
      <c r="V70" s="284"/>
      <c r="W70" s="285"/>
      <c r="X70" s="286"/>
      <c r="Y70" s="286"/>
      <c r="Z70" s="286"/>
      <c r="AA70" s="286"/>
      <c r="AB70" s="286"/>
      <c r="AC70" s="287"/>
      <c r="AD70" s="285"/>
      <c r="AE70" s="286"/>
      <c r="AF70" s="286"/>
      <c r="AG70" s="286"/>
      <c r="AH70" s="286"/>
      <c r="AI70" s="286"/>
      <c r="AJ70" s="287"/>
    </row>
    <row r="71" spans="1:40">
      <c r="A71" s="274">
        <v>26</v>
      </c>
      <c r="I71" s="267"/>
      <c r="J71" s="268"/>
      <c r="K71" s="268"/>
      <c r="L71" s="268"/>
      <c r="M71" s="268"/>
      <c r="N71" s="268"/>
      <c r="O71" s="269"/>
      <c r="P71" s="267"/>
      <c r="Q71" s="268"/>
      <c r="R71" s="268"/>
      <c r="S71" s="268"/>
      <c r="T71" s="268"/>
      <c r="U71" s="268"/>
      <c r="V71" s="269"/>
      <c r="W71" s="285"/>
      <c r="X71" s="286"/>
      <c r="Y71" s="286"/>
      <c r="Z71" s="286"/>
      <c r="AA71" s="286"/>
      <c r="AB71" s="286"/>
      <c r="AC71" s="287"/>
      <c r="AD71" s="285"/>
      <c r="AE71" s="286"/>
      <c r="AF71" s="286"/>
      <c r="AG71" s="286"/>
      <c r="AH71" s="286"/>
      <c r="AI71" s="286"/>
      <c r="AJ71" s="287"/>
    </row>
    <row r="72" spans="1:40">
      <c r="A72" s="274">
        <v>27</v>
      </c>
      <c r="I72" s="267"/>
      <c r="J72" s="268"/>
      <c r="K72" s="268"/>
      <c r="L72" s="268"/>
      <c r="M72" s="268"/>
      <c r="N72" s="268"/>
      <c r="O72" s="269"/>
      <c r="P72" s="267"/>
      <c r="Q72" s="268"/>
      <c r="R72" s="268"/>
      <c r="S72" s="268"/>
      <c r="T72" s="268"/>
      <c r="U72" s="268"/>
      <c r="V72" s="269"/>
      <c r="W72" s="285"/>
      <c r="X72" s="286"/>
      <c r="Y72" s="286"/>
      <c r="Z72" s="286"/>
      <c r="AA72" s="286"/>
      <c r="AB72" s="286"/>
      <c r="AC72" s="287"/>
      <c r="AD72" s="285"/>
      <c r="AE72" s="286"/>
      <c r="AF72" s="286"/>
      <c r="AG72" s="286"/>
      <c r="AH72" s="286"/>
      <c r="AI72" s="286"/>
      <c r="AJ72" s="287"/>
    </row>
    <row r="73" spans="1:40">
      <c r="A73" s="274">
        <v>28</v>
      </c>
      <c r="I73" s="267"/>
      <c r="J73" s="268"/>
      <c r="K73" s="268"/>
      <c r="L73" s="268"/>
      <c r="M73" s="268"/>
      <c r="N73" s="268"/>
      <c r="O73" s="269"/>
      <c r="P73" s="267"/>
      <c r="Q73" s="268"/>
      <c r="R73" s="268"/>
      <c r="S73" s="268"/>
      <c r="T73" s="268"/>
      <c r="U73" s="268"/>
      <c r="V73" s="269"/>
      <c r="W73" s="285"/>
      <c r="X73" s="286"/>
      <c r="Y73" s="286"/>
      <c r="Z73" s="286"/>
      <c r="AA73" s="286"/>
      <c r="AB73" s="286"/>
      <c r="AC73" s="287"/>
      <c r="AD73" s="285"/>
      <c r="AE73" s="286"/>
      <c r="AF73" s="286"/>
      <c r="AG73" s="286"/>
      <c r="AH73" s="286"/>
      <c r="AI73" s="286"/>
      <c r="AJ73" s="287"/>
    </row>
    <row r="74" spans="1:40">
      <c r="A74" s="274">
        <v>29</v>
      </c>
      <c r="I74" s="267"/>
      <c r="J74" s="268"/>
      <c r="K74" s="268"/>
      <c r="L74" s="268"/>
      <c r="M74" s="268"/>
      <c r="N74" s="268"/>
      <c r="O74" s="269"/>
      <c r="P74" s="267"/>
      <c r="Q74" s="268"/>
      <c r="R74" s="268"/>
      <c r="S74" s="268"/>
      <c r="T74" s="268"/>
      <c r="U74" s="268"/>
      <c r="V74" s="269"/>
      <c r="W74" s="285"/>
      <c r="X74" s="286"/>
      <c r="Y74" s="286"/>
      <c r="Z74" s="286"/>
      <c r="AA74" s="286"/>
      <c r="AB74" s="286"/>
      <c r="AC74" s="287"/>
      <c r="AD74" s="285"/>
      <c r="AE74" s="286"/>
      <c r="AF74" s="286"/>
      <c r="AG74" s="286"/>
      <c r="AH74" s="286"/>
      <c r="AI74" s="286"/>
      <c r="AJ74" s="287"/>
    </row>
    <row r="75" spans="1:40" ht="17.25" thickBot="1">
      <c r="A75" s="274">
        <v>30</v>
      </c>
      <c r="I75" s="270">
        <v>2</v>
      </c>
      <c r="J75" s="271">
        <v>0</v>
      </c>
      <c r="K75" s="271">
        <v>2</v>
      </c>
      <c r="L75" s="271" t="s">
        <v>195</v>
      </c>
      <c r="M75" s="271">
        <v>6</v>
      </c>
      <c r="N75" s="181" t="s">
        <v>714</v>
      </c>
      <c r="O75" s="272"/>
      <c r="P75" s="270">
        <v>2</v>
      </c>
      <c r="Q75" s="271">
        <v>0</v>
      </c>
      <c r="R75" s="271">
        <v>2</v>
      </c>
      <c r="S75" s="271" t="s">
        <v>195</v>
      </c>
      <c r="T75" s="271">
        <v>6</v>
      </c>
      <c r="U75" s="181" t="s">
        <v>714</v>
      </c>
      <c r="V75" s="272"/>
      <c r="W75" s="290">
        <v>0</v>
      </c>
      <c r="X75" s="291">
        <v>6</v>
      </c>
      <c r="Y75" s="291">
        <v>0</v>
      </c>
      <c r="Z75" s="291" t="s">
        <v>26</v>
      </c>
      <c r="AA75" s="291">
        <v>12</v>
      </c>
      <c r="AB75" s="213" t="s">
        <v>732</v>
      </c>
      <c r="AC75" s="292"/>
      <c r="AD75" s="290">
        <v>0</v>
      </c>
      <c r="AE75" s="291">
        <v>10</v>
      </c>
      <c r="AF75" s="291">
        <v>0</v>
      </c>
      <c r="AG75" s="291" t="s">
        <v>26</v>
      </c>
      <c r="AH75" s="291">
        <v>18</v>
      </c>
      <c r="AI75" s="213" t="s">
        <v>732</v>
      </c>
      <c r="AJ75" s="292"/>
    </row>
    <row r="76" spans="1:40">
      <c r="A76" s="274">
        <v>31</v>
      </c>
      <c r="P76" s="215" t="s">
        <v>733</v>
      </c>
      <c r="Q76" s="216"/>
      <c r="R76" s="216"/>
      <c r="S76" s="216"/>
      <c r="T76" s="216"/>
      <c r="U76" s="216"/>
      <c r="V76" s="217"/>
    </row>
    <row r="77" spans="1:40" ht="17.25" thickBot="1">
      <c r="P77" s="218" t="s">
        <v>734</v>
      </c>
      <c r="Q77" s="219">
        <v>0</v>
      </c>
      <c r="R77" s="219">
        <v>0</v>
      </c>
      <c r="S77" s="219" t="s">
        <v>735</v>
      </c>
      <c r="T77" s="219">
        <v>0</v>
      </c>
      <c r="U77" s="219" t="s">
        <v>739</v>
      </c>
      <c r="V77" s="220"/>
    </row>
    <row r="78" spans="1:40">
      <c r="F78" s="297"/>
      <c r="G78" s="297"/>
      <c r="H78" s="297"/>
      <c r="I78" s="297"/>
    </row>
    <row r="79" spans="1:40">
      <c r="F79" s="297"/>
      <c r="G79" s="297"/>
      <c r="H79" s="297"/>
      <c r="I79" s="297"/>
    </row>
    <row r="80" spans="1:40" s="1" customFormat="1">
      <c r="I80" s="223" t="s">
        <v>737</v>
      </c>
      <c r="J80" s="223" t="s">
        <v>738</v>
      </c>
      <c r="K80" s="223" t="s">
        <v>33</v>
      </c>
      <c r="L80" s="223"/>
      <c r="M80" s="223" t="s">
        <v>739</v>
      </c>
      <c r="N80" s="223"/>
      <c r="O80" s="84"/>
      <c r="P80" s="223" t="s">
        <v>737</v>
      </c>
      <c r="Q80" s="223" t="s">
        <v>738</v>
      </c>
      <c r="R80" s="223" t="s">
        <v>33</v>
      </c>
      <c r="S80" s="223"/>
      <c r="T80" s="223" t="s">
        <v>739</v>
      </c>
      <c r="U80" s="223"/>
      <c r="V80" s="84"/>
      <c r="W80" s="223" t="s">
        <v>737</v>
      </c>
      <c r="X80" s="223" t="s">
        <v>738</v>
      </c>
      <c r="Y80" s="223" t="s">
        <v>33</v>
      </c>
      <c r="Z80" s="223"/>
      <c r="AA80" s="223" t="s">
        <v>739</v>
      </c>
      <c r="AB80" s="223"/>
      <c r="AC80"/>
      <c r="AD80" s="223" t="s">
        <v>737</v>
      </c>
      <c r="AE80" s="223" t="s">
        <v>738</v>
      </c>
      <c r="AF80" s="223" t="s">
        <v>33</v>
      </c>
      <c r="AG80" s="223"/>
      <c r="AH80" s="223" t="s">
        <v>739</v>
      </c>
      <c r="AI80" s="223"/>
      <c r="AJ80" s="2"/>
      <c r="AM80" s="224" t="s">
        <v>739</v>
      </c>
      <c r="AN80" s="224">
        <f>M81+T81+AA81+AH81</f>
        <v>120</v>
      </c>
    </row>
    <row r="81" spans="2:44" s="1" customFormat="1">
      <c r="I81" s="223">
        <f>SUM(I46:I76)</f>
        <v>9</v>
      </c>
      <c r="J81" s="223">
        <f>SUM(J46:J76)</f>
        <v>6</v>
      </c>
      <c r="K81" s="223">
        <f>SUM(K46:K76)</f>
        <v>5</v>
      </c>
      <c r="L81" s="223"/>
      <c r="M81" s="223">
        <f>SUM(M46:M76)</f>
        <v>30</v>
      </c>
      <c r="N81" s="223"/>
      <c r="O81" s="84"/>
      <c r="P81" s="223">
        <f>SUM(P46:P76)</f>
        <v>9</v>
      </c>
      <c r="Q81" s="223">
        <f>SUM(Q46:Q76)</f>
        <v>6</v>
      </c>
      <c r="R81" s="223">
        <f>SUM(R46:R76)</f>
        <v>5</v>
      </c>
      <c r="S81" s="223"/>
      <c r="T81" s="223">
        <f>SUM(T46:T76)</f>
        <v>30</v>
      </c>
      <c r="U81" s="223"/>
      <c r="V81" s="84"/>
      <c r="W81" s="223">
        <f>SUM(W46:W76)</f>
        <v>8</v>
      </c>
      <c r="X81" s="223">
        <f>SUM(X46:X76)</f>
        <v>6</v>
      </c>
      <c r="Y81" s="223">
        <f>SUM(Y46:Y76)</f>
        <v>6</v>
      </c>
      <c r="Z81" s="223"/>
      <c r="AA81" s="223">
        <f>SUM(AA46:AA76)</f>
        <v>30</v>
      </c>
      <c r="AB81" s="223"/>
      <c r="AC81"/>
      <c r="AD81" s="223">
        <f>SUM(AD46:AD76)</f>
        <v>8</v>
      </c>
      <c r="AE81" s="223">
        <f>SUM(AE46:AE76)</f>
        <v>10</v>
      </c>
      <c r="AF81" s="223">
        <f>SUM(AF46:AF76)</f>
        <v>0</v>
      </c>
      <c r="AG81" s="223"/>
      <c r="AH81" s="223">
        <f>SUM(AH46:AH76)</f>
        <v>30</v>
      </c>
      <c r="AI81" s="223"/>
      <c r="AM81" s="224" t="s">
        <v>195</v>
      </c>
      <c r="AN81" s="224">
        <f>L82+S82+Z82+AG82</f>
        <v>5</v>
      </c>
    </row>
    <row r="82" spans="2:44" s="1" customFormat="1">
      <c r="I82" s="223" t="s">
        <v>740</v>
      </c>
      <c r="J82" s="225">
        <f>SUM(I81:K81)</f>
        <v>20</v>
      </c>
      <c r="K82" s="223" t="s">
        <v>195</v>
      </c>
      <c r="L82" s="223">
        <f>COUNTIF(L46:L76,"v")</f>
        <v>2</v>
      </c>
      <c r="M82" s="223" t="s">
        <v>26</v>
      </c>
      <c r="N82" s="223">
        <f>COUNTIF(L46:L76,"f")</f>
        <v>3</v>
      </c>
      <c r="O82" s="84"/>
      <c r="P82" s="223" t="s">
        <v>740</v>
      </c>
      <c r="Q82" s="225">
        <f>SUM(P81:R81)</f>
        <v>20</v>
      </c>
      <c r="R82" s="223" t="s">
        <v>195</v>
      </c>
      <c r="S82" s="227">
        <f>COUNTIF(S46:S76,"v")</f>
        <v>2</v>
      </c>
      <c r="T82" s="223" t="s">
        <v>26</v>
      </c>
      <c r="U82" s="223">
        <f>COUNTIF(S46:S76,"f")</f>
        <v>3</v>
      </c>
      <c r="V82" s="84"/>
      <c r="W82" s="223" t="s">
        <v>740</v>
      </c>
      <c r="X82" s="225">
        <f>SUM(W81:Y81)</f>
        <v>20</v>
      </c>
      <c r="Y82" s="223" t="s">
        <v>195</v>
      </c>
      <c r="Z82" s="223">
        <f>COUNTIF(Z46:Z76,"v")</f>
        <v>1</v>
      </c>
      <c r="AA82" s="223" t="s">
        <v>26</v>
      </c>
      <c r="AB82" s="223">
        <f>COUNTIF(Z46:Z76,"f")</f>
        <v>4</v>
      </c>
      <c r="AC82"/>
      <c r="AD82" s="223" t="s">
        <v>740</v>
      </c>
      <c r="AE82" s="225">
        <f>SUM(AD81:AF81)</f>
        <v>18</v>
      </c>
      <c r="AF82" s="223" t="s">
        <v>195</v>
      </c>
      <c r="AG82" s="223">
        <f>COUNTIF(AG46:AG76,"v")</f>
        <v>0</v>
      </c>
      <c r="AH82" s="223" t="s">
        <v>26</v>
      </c>
      <c r="AI82" s="223">
        <f>COUNTIF(AG46:AG76,"f")</f>
        <v>5</v>
      </c>
      <c r="AM82" s="224" t="s">
        <v>26</v>
      </c>
      <c r="AN82" s="224">
        <f>N82+U82+AB82+AI82</f>
        <v>15</v>
      </c>
    </row>
    <row r="83" spans="2:44" s="1" customFormat="1">
      <c r="O83" s="3"/>
      <c r="AJ83" s="3"/>
      <c r="AM83" s="224" t="s">
        <v>741</v>
      </c>
      <c r="AN83" s="224">
        <f>(SUM(I81:AJ81)-120)/4</f>
        <v>19.5</v>
      </c>
    </row>
    <row r="84" spans="2:44">
      <c r="F84" s="297"/>
      <c r="G84" s="297"/>
      <c r="H84" s="297"/>
      <c r="I84" s="297"/>
    </row>
    <row r="85" spans="2:44" ht="17.25" thickBot="1">
      <c r="B85" s="298" t="s">
        <v>765</v>
      </c>
      <c r="F85" s="297"/>
      <c r="G85" s="297"/>
      <c r="H85" s="297"/>
      <c r="I85" s="297"/>
    </row>
    <row r="86" spans="2:44">
      <c r="B86" s="282" t="s">
        <v>272</v>
      </c>
      <c r="C86" s="283"/>
      <c r="D86" s="283"/>
      <c r="E86" s="283"/>
      <c r="F86" s="283"/>
      <c r="G86" s="283"/>
      <c r="H86" s="284"/>
      <c r="I86" s="282" t="s">
        <v>273</v>
      </c>
      <c r="J86" s="283"/>
      <c r="K86" s="283"/>
      <c r="L86" s="283"/>
      <c r="M86" s="283"/>
      <c r="N86" s="283"/>
      <c r="O86" s="284"/>
      <c r="P86" s="282" t="s">
        <v>274</v>
      </c>
      <c r="Q86" s="283"/>
      <c r="R86" s="283"/>
      <c r="S86" s="283"/>
      <c r="T86" s="283"/>
      <c r="U86" s="283"/>
      <c r="V86" s="284"/>
    </row>
    <row r="87" spans="2:44">
      <c r="B87" s="267"/>
      <c r="C87" s="268"/>
      <c r="D87" s="268"/>
      <c r="E87" s="268"/>
      <c r="F87" s="268"/>
      <c r="G87" s="268"/>
      <c r="H87" s="269"/>
      <c r="I87" s="267"/>
      <c r="J87" s="268"/>
      <c r="K87" s="268"/>
      <c r="L87" s="268"/>
      <c r="M87" s="268"/>
      <c r="N87" s="268"/>
      <c r="O87" s="269"/>
      <c r="P87" s="267"/>
      <c r="Q87" s="268"/>
      <c r="R87" s="268"/>
      <c r="S87" s="268"/>
      <c r="T87" s="268"/>
      <c r="U87" s="268"/>
      <c r="V87" s="269"/>
    </row>
    <row r="88" spans="2:44">
      <c r="B88" s="267"/>
      <c r="C88" s="268"/>
      <c r="D88" s="268"/>
      <c r="E88" s="268"/>
      <c r="F88" s="268"/>
      <c r="G88" s="268"/>
      <c r="H88" s="269"/>
      <c r="I88" s="267"/>
      <c r="J88" s="268"/>
      <c r="K88" s="268"/>
      <c r="L88" s="268"/>
      <c r="M88" s="268"/>
      <c r="N88" s="268"/>
      <c r="O88" s="269"/>
      <c r="P88" s="267"/>
      <c r="Q88" s="268"/>
      <c r="R88" s="268"/>
      <c r="S88" s="268"/>
      <c r="T88" s="268"/>
      <c r="U88" s="268"/>
      <c r="V88" s="269"/>
    </row>
    <row r="89" spans="2:44">
      <c r="B89" s="267"/>
      <c r="C89" s="268"/>
      <c r="D89" s="268"/>
      <c r="E89" s="268"/>
      <c r="F89" s="268"/>
      <c r="G89" s="268"/>
      <c r="H89" s="269"/>
      <c r="I89" s="267"/>
      <c r="J89" s="268"/>
      <c r="K89" s="268"/>
      <c r="L89" s="268"/>
      <c r="M89" s="268"/>
      <c r="N89" s="268"/>
      <c r="O89" s="269"/>
      <c r="P89" s="267"/>
      <c r="Q89" s="268"/>
      <c r="R89" s="268"/>
      <c r="S89" s="268"/>
      <c r="T89" s="268"/>
      <c r="U89" s="268"/>
      <c r="V89" s="269"/>
    </row>
    <row r="90" spans="2:44">
      <c r="B90" s="267"/>
      <c r="C90" s="268"/>
      <c r="D90" s="268"/>
      <c r="E90" s="268"/>
      <c r="F90" s="268"/>
      <c r="G90" s="268"/>
      <c r="H90" s="269"/>
      <c r="I90" s="267"/>
      <c r="J90" s="268"/>
      <c r="K90" s="268"/>
      <c r="L90" s="268"/>
      <c r="M90" s="268"/>
      <c r="N90" s="268"/>
      <c r="O90" s="269"/>
      <c r="P90" s="267"/>
      <c r="Q90" s="268"/>
      <c r="R90" s="268"/>
      <c r="S90" s="268"/>
      <c r="T90" s="268"/>
      <c r="U90" s="268"/>
      <c r="V90" s="269"/>
    </row>
    <row r="91" spans="2:44" ht="17.25" thickBot="1">
      <c r="B91" s="270">
        <v>2</v>
      </c>
      <c r="C91" s="271">
        <v>0</v>
      </c>
      <c r="D91" s="271">
        <v>2</v>
      </c>
      <c r="E91" s="271" t="s">
        <v>195</v>
      </c>
      <c r="F91" s="271">
        <v>6</v>
      </c>
      <c r="G91" s="181" t="s">
        <v>714</v>
      </c>
      <c r="H91" s="272" t="s">
        <v>763</v>
      </c>
      <c r="I91" s="270">
        <v>2</v>
      </c>
      <c r="J91" s="271">
        <v>0</v>
      </c>
      <c r="K91" s="271">
        <v>2</v>
      </c>
      <c r="L91" s="271" t="s">
        <v>195</v>
      </c>
      <c r="M91" s="271">
        <v>6</v>
      </c>
      <c r="N91" s="181" t="s">
        <v>714</v>
      </c>
      <c r="O91" s="272" t="s">
        <v>763</v>
      </c>
      <c r="P91" s="270">
        <v>2</v>
      </c>
      <c r="Q91" s="271">
        <v>0</v>
      </c>
      <c r="R91" s="271">
        <v>2</v>
      </c>
      <c r="S91" s="271" t="s">
        <v>195</v>
      </c>
      <c r="T91" s="271">
        <v>6</v>
      </c>
      <c r="U91" s="181" t="s">
        <v>714</v>
      </c>
      <c r="V91" s="272" t="s">
        <v>763</v>
      </c>
    </row>
    <row r="94" spans="2:44" ht="13.9" customHeight="1">
      <c r="B94" s="298" t="s">
        <v>764</v>
      </c>
      <c r="F94" s="297"/>
      <c r="G94" s="297"/>
      <c r="H94" s="297"/>
      <c r="I94" s="297"/>
    </row>
    <row r="95" spans="2:44" ht="13.9" customHeight="1" thickBot="1">
      <c r="B95" s="298" t="s">
        <v>766</v>
      </c>
      <c r="F95" s="297"/>
      <c r="G95" s="297"/>
      <c r="H95" s="297"/>
      <c r="I95" s="297"/>
      <c r="X95" s="298" t="s">
        <v>767</v>
      </c>
    </row>
    <row r="96" spans="2:44">
      <c r="B96" s="194" t="s">
        <v>256</v>
      </c>
      <c r="C96" s="195"/>
      <c r="D96" s="195"/>
      <c r="E96" s="195"/>
      <c r="F96" s="195"/>
      <c r="G96" s="195"/>
      <c r="H96" s="196"/>
      <c r="I96" s="194" t="s">
        <v>258</v>
      </c>
      <c r="J96" s="195"/>
      <c r="K96" s="195"/>
      <c r="L96" s="195"/>
      <c r="M96" s="195"/>
      <c r="N96" s="195"/>
      <c r="O96" s="196"/>
      <c r="P96" s="194" t="s">
        <v>259</v>
      </c>
      <c r="Q96" s="195"/>
      <c r="R96" s="195"/>
      <c r="S96" s="195"/>
      <c r="T96" s="195"/>
      <c r="U96" s="195"/>
      <c r="V96" s="196"/>
      <c r="X96" s="194" t="s">
        <v>256</v>
      </c>
      <c r="Y96" s="195"/>
      <c r="Z96" s="195"/>
      <c r="AA96" s="195"/>
      <c r="AB96" s="195"/>
      <c r="AC96" s="195"/>
      <c r="AD96" s="196"/>
      <c r="AE96" s="194" t="s">
        <v>259</v>
      </c>
      <c r="AF96" s="195"/>
      <c r="AG96" s="195"/>
      <c r="AH96" s="195"/>
      <c r="AI96" s="195"/>
      <c r="AJ96" s="195"/>
      <c r="AK96" s="196"/>
      <c r="AL96" s="194" t="s">
        <v>258</v>
      </c>
      <c r="AM96" s="195"/>
      <c r="AN96" s="195"/>
      <c r="AO96" s="195"/>
      <c r="AP96" s="195"/>
      <c r="AQ96" s="195"/>
      <c r="AR96" s="196"/>
    </row>
    <row r="97" spans="2:44">
      <c r="B97" s="197"/>
      <c r="C97" s="198"/>
      <c r="D97" s="198"/>
      <c r="E97" s="198"/>
      <c r="F97" s="198"/>
      <c r="G97" s="198"/>
      <c r="H97" s="199"/>
      <c r="I97" s="197"/>
      <c r="J97" s="198"/>
      <c r="K97" s="198"/>
      <c r="L97" s="198"/>
      <c r="M97" s="198"/>
      <c r="N97" s="198"/>
      <c r="O97" s="199"/>
      <c r="P97" s="197"/>
      <c r="Q97" s="198"/>
      <c r="R97" s="198"/>
      <c r="S97" s="198"/>
      <c r="T97" s="198"/>
      <c r="U97" s="198"/>
      <c r="V97" s="199"/>
      <c r="X97" s="197"/>
      <c r="Y97" s="198"/>
      <c r="Z97" s="198"/>
      <c r="AA97" s="198"/>
      <c r="AB97" s="198"/>
      <c r="AC97" s="198"/>
      <c r="AD97" s="199"/>
      <c r="AE97" s="197"/>
      <c r="AF97" s="198"/>
      <c r="AG97" s="198"/>
      <c r="AH97" s="198"/>
      <c r="AI97" s="198"/>
      <c r="AJ97" s="198"/>
      <c r="AK97" s="199"/>
      <c r="AL97" s="197"/>
      <c r="AM97" s="198"/>
      <c r="AN97" s="198"/>
      <c r="AO97" s="198"/>
      <c r="AP97" s="198"/>
      <c r="AQ97" s="198"/>
      <c r="AR97" s="199"/>
    </row>
    <row r="98" spans="2:44" ht="17.25" thickBot="1">
      <c r="B98" s="197"/>
      <c r="C98" s="198"/>
      <c r="D98" s="198"/>
      <c r="E98" s="198"/>
      <c r="F98" s="198"/>
      <c r="G98" s="198"/>
      <c r="H98" s="199"/>
      <c r="I98" s="197"/>
      <c r="J98" s="198"/>
      <c r="K98" s="198"/>
      <c r="L98" s="198"/>
      <c r="M98" s="198"/>
      <c r="N98" s="198"/>
      <c r="O98" s="199"/>
      <c r="P98" s="180">
        <v>1</v>
      </c>
      <c r="Q98" s="210">
        <v>0</v>
      </c>
      <c r="R98" s="210">
        <v>1</v>
      </c>
      <c r="S98" s="210" t="s">
        <v>26</v>
      </c>
      <c r="T98" s="210">
        <v>3</v>
      </c>
      <c r="U98" s="210" t="s">
        <v>714</v>
      </c>
      <c r="V98" s="259" t="s">
        <v>703</v>
      </c>
      <c r="X98" s="197"/>
      <c r="Y98" s="198"/>
      <c r="Z98" s="198"/>
      <c r="AA98" s="198"/>
      <c r="AB98" s="198"/>
      <c r="AC98" s="198"/>
      <c r="AD98" s="199"/>
      <c r="AE98" s="180">
        <v>1</v>
      </c>
      <c r="AF98" s="210">
        <v>0</v>
      </c>
      <c r="AG98" s="210">
        <v>1</v>
      </c>
      <c r="AH98" s="210" t="s">
        <v>26</v>
      </c>
      <c r="AI98" s="210">
        <v>3</v>
      </c>
      <c r="AJ98" s="210" t="s">
        <v>714</v>
      </c>
      <c r="AK98" s="259" t="s">
        <v>703</v>
      </c>
      <c r="AL98" s="197"/>
      <c r="AM98" s="198"/>
      <c r="AN98" s="198"/>
      <c r="AO98" s="198"/>
      <c r="AP98" s="198"/>
      <c r="AQ98" s="198"/>
      <c r="AR98" s="199"/>
    </row>
    <row r="99" spans="2:44">
      <c r="B99" s="197"/>
      <c r="C99" s="198"/>
      <c r="D99" s="198"/>
      <c r="E99" s="198"/>
      <c r="F99" s="198"/>
      <c r="G99" s="198"/>
      <c r="H99" s="199"/>
      <c r="I99" s="197"/>
      <c r="J99" s="198"/>
      <c r="K99" s="198"/>
      <c r="L99" s="198"/>
      <c r="M99" s="198"/>
      <c r="N99" s="198"/>
      <c r="O99" s="199"/>
      <c r="P99" s="194" t="s">
        <v>260</v>
      </c>
      <c r="Q99" s="195"/>
      <c r="R99" s="195"/>
      <c r="S99" s="195"/>
      <c r="T99" s="195"/>
      <c r="U99" s="195"/>
      <c r="V99" s="196"/>
      <c r="X99" s="197"/>
      <c r="Y99" s="198"/>
      <c r="Z99" s="198"/>
      <c r="AA99" s="198"/>
      <c r="AB99" s="198"/>
      <c r="AC99" s="198"/>
      <c r="AD99" s="199"/>
      <c r="AE99" s="194" t="s">
        <v>260</v>
      </c>
      <c r="AF99" s="195"/>
      <c r="AG99" s="195"/>
      <c r="AH99" s="195"/>
      <c r="AI99" s="195"/>
      <c r="AJ99" s="195"/>
      <c r="AK99" s="196"/>
      <c r="AL99" s="197"/>
      <c r="AM99" s="198"/>
      <c r="AN99" s="198"/>
      <c r="AO99" s="198"/>
      <c r="AP99" s="198"/>
      <c r="AQ99" s="198"/>
      <c r="AR99" s="199"/>
    </row>
    <row r="100" spans="2:44">
      <c r="B100" s="267"/>
      <c r="C100" s="268"/>
      <c r="D100" s="268"/>
      <c r="E100" s="268"/>
      <c r="F100" s="268"/>
      <c r="G100" s="268"/>
      <c r="H100" s="269"/>
      <c r="I100" s="267"/>
      <c r="J100" s="268"/>
      <c r="K100" s="268"/>
      <c r="L100" s="268"/>
      <c r="M100" s="268"/>
      <c r="N100" s="268"/>
      <c r="O100" s="269"/>
      <c r="P100" s="197"/>
      <c r="Q100" s="198"/>
      <c r="R100" s="198"/>
      <c r="S100" s="198"/>
      <c r="T100" s="198"/>
      <c r="U100" s="198"/>
      <c r="V100" s="199"/>
      <c r="X100" s="267"/>
      <c r="Y100" s="268"/>
      <c r="Z100" s="268"/>
      <c r="AA100" s="268"/>
      <c r="AB100" s="268"/>
      <c r="AC100" s="268"/>
      <c r="AD100" s="269"/>
      <c r="AE100" s="197"/>
      <c r="AF100" s="198"/>
      <c r="AG100" s="198"/>
      <c r="AH100" s="198"/>
      <c r="AI100" s="198"/>
      <c r="AJ100" s="198"/>
      <c r="AK100" s="199"/>
      <c r="AL100" s="267"/>
      <c r="AM100" s="268"/>
      <c r="AN100" s="268"/>
      <c r="AO100" s="268"/>
      <c r="AP100" s="268"/>
      <c r="AQ100" s="268"/>
      <c r="AR100" s="269"/>
    </row>
    <row r="101" spans="2:44" ht="17.25" thickBot="1">
      <c r="B101" s="270">
        <v>2</v>
      </c>
      <c r="C101" s="271">
        <v>0</v>
      </c>
      <c r="D101" s="271">
        <v>2</v>
      </c>
      <c r="E101" s="271" t="s">
        <v>195</v>
      </c>
      <c r="F101" s="271">
        <v>6</v>
      </c>
      <c r="G101" s="181" t="s">
        <v>714</v>
      </c>
      <c r="H101" s="272" t="s">
        <v>703</v>
      </c>
      <c r="I101" s="270">
        <v>2</v>
      </c>
      <c r="J101" s="271">
        <v>0</v>
      </c>
      <c r="K101" s="271">
        <v>2</v>
      </c>
      <c r="L101" s="271" t="s">
        <v>195</v>
      </c>
      <c r="M101" s="271">
        <v>6</v>
      </c>
      <c r="N101" s="181" t="s">
        <v>714</v>
      </c>
      <c r="O101" s="272" t="s">
        <v>703</v>
      </c>
      <c r="P101" s="180">
        <v>1</v>
      </c>
      <c r="Q101" s="210">
        <v>0</v>
      </c>
      <c r="R101" s="210">
        <v>1</v>
      </c>
      <c r="S101" s="210" t="s">
        <v>26</v>
      </c>
      <c r="T101" s="210">
        <v>3</v>
      </c>
      <c r="U101" s="210" t="s">
        <v>714</v>
      </c>
      <c r="V101" s="259" t="s">
        <v>703</v>
      </c>
      <c r="X101" s="270">
        <v>2</v>
      </c>
      <c r="Y101" s="271">
        <v>0</v>
      </c>
      <c r="Z101" s="271">
        <v>2</v>
      </c>
      <c r="AA101" s="271" t="s">
        <v>195</v>
      </c>
      <c r="AB101" s="271">
        <v>6</v>
      </c>
      <c r="AC101" s="181" t="s">
        <v>714</v>
      </c>
      <c r="AD101" s="272" t="s">
        <v>703</v>
      </c>
      <c r="AE101" s="180">
        <v>1</v>
      </c>
      <c r="AF101" s="210">
        <v>0</v>
      </c>
      <c r="AG101" s="210">
        <v>1</v>
      </c>
      <c r="AH101" s="210" t="s">
        <v>26</v>
      </c>
      <c r="AI101" s="210">
        <v>3</v>
      </c>
      <c r="AJ101" s="210" t="s">
        <v>714</v>
      </c>
      <c r="AK101" s="259" t="s">
        <v>703</v>
      </c>
      <c r="AL101" s="270">
        <v>2</v>
      </c>
      <c r="AM101" s="271">
        <v>0</v>
      </c>
      <c r="AN101" s="271">
        <v>2</v>
      </c>
      <c r="AO101" s="271" t="s">
        <v>195</v>
      </c>
      <c r="AP101" s="271">
        <v>6</v>
      </c>
      <c r="AQ101" s="181" t="s">
        <v>714</v>
      </c>
      <c r="AR101" s="272" t="s">
        <v>703</v>
      </c>
    </row>
    <row r="102" spans="2:44">
      <c r="B102" s="221"/>
    </row>
    <row r="104" spans="2:44" ht="17.25" thickBot="1">
      <c r="B104" s="298" t="s">
        <v>768</v>
      </c>
      <c r="F104" s="297"/>
      <c r="G104" s="297"/>
      <c r="H104" s="297"/>
      <c r="I104" s="297"/>
    </row>
    <row r="105" spans="2:44">
      <c r="B105" s="282" t="s">
        <v>769</v>
      </c>
      <c r="C105" s="283"/>
      <c r="D105" s="283"/>
      <c r="E105" s="283"/>
      <c r="F105" s="283"/>
      <c r="G105" s="283"/>
      <c r="H105" s="284"/>
      <c r="I105" s="282" t="s">
        <v>770</v>
      </c>
      <c r="J105" s="283"/>
      <c r="K105" s="283"/>
      <c r="L105" s="283"/>
      <c r="M105" s="283"/>
      <c r="N105" s="283"/>
      <c r="O105" s="284"/>
      <c r="P105" s="282" t="s">
        <v>771</v>
      </c>
      <c r="Q105" s="283"/>
      <c r="R105" s="283"/>
      <c r="S105" s="283"/>
      <c r="T105" s="283"/>
      <c r="U105" s="283"/>
      <c r="V105" s="284"/>
    </row>
    <row r="106" spans="2:44">
      <c r="B106" s="267"/>
      <c r="C106" s="268"/>
      <c r="D106" s="268"/>
      <c r="E106" s="268"/>
      <c r="F106" s="268"/>
      <c r="G106" s="268"/>
      <c r="H106" s="269"/>
      <c r="I106" s="267"/>
      <c r="J106" s="268"/>
      <c r="K106" s="268"/>
      <c r="L106" s="268"/>
      <c r="M106" s="268"/>
      <c r="N106" s="268"/>
      <c r="O106" s="269"/>
      <c r="P106" s="267"/>
      <c r="Q106" s="268"/>
      <c r="R106" s="268"/>
      <c r="S106" s="268"/>
      <c r="T106" s="268"/>
      <c r="U106" s="268"/>
      <c r="V106" s="269"/>
    </row>
    <row r="107" spans="2:44">
      <c r="B107" s="267"/>
      <c r="C107" s="268"/>
      <c r="D107" s="268"/>
      <c r="E107" s="268"/>
      <c r="F107" s="268"/>
      <c r="G107" s="268"/>
      <c r="H107" s="269"/>
      <c r="I107" s="267"/>
      <c r="J107" s="268"/>
      <c r="K107" s="268"/>
      <c r="L107" s="268"/>
      <c r="M107" s="268"/>
      <c r="N107" s="268"/>
      <c r="O107" s="269"/>
      <c r="P107" s="267"/>
      <c r="Q107" s="268"/>
      <c r="R107" s="268"/>
      <c r="S107" s="268"/>
      <c r="T107" s="268"/>
      <c r="U107" s="268"/>
      <c r="V107" s="269"/>
    </row>
    <row r="108" spans="2:44">
      <c r="B108" s="267"/>
      <c r="C108" s="268"/>
      <c r="D108" s="268"/>
      <c r="E108" s="268"/>
      <c r="F108" s="268"/>
      <c r="G108" s="268"/>
      <c r="H108" s="269"/>
      <c r="I108" s="267"/>
      <c r="J108" s="268"/>
      <c r="K108" s="268"/>
      <c r="L108" s="268"/>
      <c r="M108" s="268"/>
      <c r="N108" s="268"/>
      <c r="O108" s="269"/>
      <c r="P108" s="267"/>
      <c r="Q108" s="268"/>
      <c r="R108" s="268"/>
      <c r="S108" s="268"/>
      <c r="T108" s="268"/>
      <c r="U108" s="268"/>
      <c r="V108" s="269"/>
    </row>
    <row r="109" spans="2:44">
      <c r="B109" s="267"/>
      <c r="C109" s="268"/>
      <c r="D109" s="268"/>
      <c r="E109" s="268"/>
      <c r="F109" s="268"/>
      <c r="G109" s="268"/>
      <c r="H109" s="269"/>
      <c r="I109" s="267"/>
      <c r="J109" s="268"/>
      <c r="K109" s="268"/>
      <c r="L109" s="268"/>
      <c r="M109" s="268"/>
      <c r="N109" s="268"/>
      <c r="O109" s="269"/>
      <c r="P109" s="267"/>
      <c r="Q109" s="268"/>
      <c r="R109" s="268"/>
      <c r="S109" s="268"/>
      <c r="T109" s="268"/>
      <c r="U109" s="268"/>
      <c r="V109" s="269"/>
    </row>
    <row r="110" spans="2:44" ht="17.25" thickBot="1">
      <c r="B110" s="270">
        <v>2</v>
      </c>
      <c r="C110" s="271">
        <v>0</v>
      </c>
      <c r="D110" s="271">
        <v>2</v>
      </c>
      <c r="E110" s="271" t="s">
        <v>195</v>
      </c>
      <c r="F110" s="271">
        <v>6</v>
      </c>
      <c r="G110" s="181" t="s">
        <v>714</v>
      </c>
      <c r="H110" s="272" t="s">
        <v>763</v>
      </c>
      <c r="I110" s="270">
        <v>2</v>
      </c>
      <c r="J110" s="271">
        <v>0</v>
      </c>
      <c r="K110" s="271">
        <v>2</v>
      </c>
      <c r="L110" s="271" t="s">
        <v>195</v>
      </c>
      <c r="M110" s="271">
        <v>6</v>
      </c>
      <c r="N110" s="181" t="s">
        <v>714</v>
      </c>
      <c r="O110" s="272" t="s">
        <v>763</v>
      </c>
      <c r="P110" s="270">
        <v>2</v>
      </c>
      <c r="Q110" s="271">
        <v>0</v>
      </c>
      <c r="R110" s="271">
        <v>2</v>
      </c>
      <c r="S110" s="271" t="s">
        <v>195</v>
      </c>
      <c r="T110" s="271">
        <v>6</v>
      </c>
      <c r="U110" s="181" t="s">
        <v>714</v>
      </c>
      <c r="V110" s="272" t="s">
        <v>763</v>
      </c>
    </row>
    <row r="113" spans="2:22" ht="17.25" thickBot="1">
      <c r="B113" s="298" t="s">
        <v>772</v>
      </c>
      <c r="F113" s="297"/>
      <c r="G113" s="297"/>
      <c r="H113" s="297"/>
      <c r="I113" s="297"/>
    </row>
    <row r="114" spans="2:22">
      <c r="B114" s="282" t="s">
        <v>276</v>
      </c>
      <c r="C114" s="283"/>
      <c r="D114" s="283"/>
      <c r="E114" s="283"/>
      <c r="F114" s="283"/>
      <c r="G114" s="283"/>
      <c r="H114" s="284"/>
      <c r="I114" s="282" t="s">
        <v>277</v>
      </c>
      <c r="J114" s="283"/>
      <c r="K114" s="283"/>
      <c r="L114" s="283"/>
      <c r="M114" s="283"/>
      <c r="N114" s="283"/>
      <c r="O114" s="284"/>
      <c r="P114" s="282" t="s">
        <v>278</v>
      </c>
      <c r="Q114" s="283"/>
      <c r="R114" s="283"/>
      <c r="S114" s="283"/>
      <c r="T114" s="283"/>
      <c r="U114" s="283"/>
      <c r="V114" s="284"/>
    </row>
    <row r="115" spans="2:22">
      <c r="B115" s="267"/>
      <c r="C115" s="268"/>
      <c r="D115" s="268"/>
      <c r="E115" s="268"/>
      <c r="F115" s="268"/>
      <c r="G115" s="268"/>
      <c r="H115" s="269"/>
      <c r="I115" s="267"/>
      <c r="J115" s="268"/>
      <c r="K115" s="268"/>
      <c r="L115" s="268"/>
      <c r="M115" s="268"/>
      <c r="N115" s="268"/>
      <c r="O115" s="269"/>
      <c r="P115" s="267"/>
      <c r="Q115" s="268"/>
      <c r="R115" s="268"/>
      <c r="S115" s="268"/>
      <c r="T115" s="268"/>
      <c r="U115" s="268"/>
      <c r="V115" s="269"/>
    </row>
    <row r="116" spans="2:22">
      <c r="B116" s="267"/>
      <c r="C116" s="268"/>
      <c r="D116" s="268"/>
      <c r="E116" s="268"/>
      <c r="F116" s="268"/>
      <c r="G116" s="268"/>
      <c r="H116" s="269"/>
      <c r="I116" s="267"/>
      <c r="J116" s="268"/>
      <c r="K116" s="268"/>
      <c r="L116" s="268"/>
      <c r="M116" s="268"/>
      <c r="N116" s="268"/>
      <c r="O116" s="269"/>
      <c r="P116" s="267"/>
      <c r="Q116" s="268"/>
      <c r="R116" s="268"/>
      <c r="S116" s="268"/>
      <c r="T116" s="268"/>
      <c r="U116" s="268"/>
      <c r="V116" s="269"/>
    </row>
    <row r="117" spans="2:22">
      <c r="B117" s="267"/>
      <c r="C117" s="268"/>
      <c r="D117" s="268"/>
      <c r="E117" s="268"/>
      <c r="F117" s="268"/>
      <c r="G117" s="268"/>
      <c r="H117" s="269"/>
      <c r="I117" s="267"/>
      <c r="J117" s="268"/>
      <c r="K117" s="268"/>
      <c r="L117" s="268"/>
      <c r="M117" s="268"/>
      <c r="N117" s="268"/>
      <c r="O117" s="269"/>
      <c r="P117" s="267"/>
      <c r="Q117" s="268"/>
      <c r="R117" s="268"/>
      <c r="S117" s="268"/>
      <c r="T117" s="268"/>
      <c r="U117" s="268"/>
      <c r="V117" s="269"/>
    </row>
    <row r="118" spans="2:22">
      <c r="B118" s="267"/>
      <c r="C118" s="268"/>
      <c r="D118" s="268"/>
      <c r="E118" s="268"/>
      <c r="F118" s="268"/>
      <c r="G118" s="268"/>
      <c r="H118" s="269"/>
      <c r="I118" s="267"/>
      <c r="J118" s="268"/>
      <c r="K118" s="268"/>
      <c r="L118" s="268"/>
      <c r="M118" s="268"/>
      <c r="N118" s="268"/>
      <c r="O118" s="269"/>
      <c r="P118" s="267"/>
      <c r="Q118" s="268"/>
      <c r="R118" s="268"/>
      <c r="S118" s="268"/>
      <c r="T118" s="268"/>
      <c r="U118" s="268"/>
      <c r="V118" s="269"/>
    </row>
    <row r="119" spans="2:22" ht="17.25" thickBot="1">
      <c r="B119" s="270">
        <v>2</v>
      </c>
      <c r="C119" s="271">
        <v>0</v>
      </c>
      <c r="D119" s="271">
        <v>2</v>
      </c>
      <c r="E119" s="271" t="s">
        <v>195</v>
      </c>
      <c r="F119" s="271">
        <v>6</v>
      </c>
      <c r="G119" s="181" t="s">
        <v>714</v>
      </c>
      <c r="H119" s="272" t="s">
        <v>763</v>
      </c>
      <c r="I119" s="270">
        <v>2</v>
      </c>
      <c r="J119" s="271">
        <v>0</v>
      </c>
      <c r="K119" s="271">
        <v>2</v>
      </c>
      <c r="L119" s="271" t="s">
        <v>195</v>
      </c>
      <c r="M119" s="271">
        <v>6</v>
      </c>
      <c r="N119" s="181" t="s">
        <v>714</v>
      </c>
      <c r="O119" s="272" t="s">
        <v>763</v>
      </c>
      <c r="P119" s="270">
        <v>2</v>
      </c>
      <c r="Q119" s="271">
        <v>0</v>
      </c>
      <c r="R119" s="271">
        <v>2</v>
      </c>
      <c r="S119" s="271" t="s">
        <v>195</v>
      </c>
      <c r="T119" s="271">
        <v>6</v>
      </c>
      <c r="U119" s="181" t="s">
        <v>714</v>
      </c>
      <c r="V119" s="272" t="s">
        <v>763</v>
      </c>
    </row>
  </sheetData>
  <mergeCells count="12">
    <mergeCell ref="AD45:AJ45"/>
    <mergeCell ref="W64:AC64"/>
    <mergeCell ref="W65:AC65"/>
    <mergeCell ref="B2:H2"/>
    <mergeCell ref="I2:O2"/>
    <mergeCell ref="P2:V2"/>
    <mergeCell ref="W2:AC2"/>
    <mergeCell ref="P21:V21"/>
    <mergeCell ref="P22:V22"/>
    <mergeCell ref="I45:O45"/>
    <mergeCell ref="P45:V45"/>
    <mergeCell ref="W45:AC45"/>
  </mergeCells>
  <conditionalFormatting sqref="P3">
    <cfRule type="expression" dxfId="449" priority="259">
      <formula>V6="ÖP"</formula>
    </cfRule>
    <cfRule type="expression" dxfId="448" priority="260">
      <formula>V6="SP"</formula>
    </cfRule>
    <cfRule type="expression" dxfId="447" priority="261">
      <formula>V6="SZV"</formula>
    </cfRule>
    <cfRule type="expression" dxfId="446" priority="262">
      <formula>V6="GH"</formula>
    </cfRule>
    <cfRule type="expression" dxfId="445" priority="263">
      <formula>V6="SZT"</formula>
    </cfRule>
    <cfRule type="expression" dxfId="444" priority="264">
      <formula>V6="AI"</formula>
    </cfRule>
  </conditionalFormatting>
  <conditionalFormatting sqref="P4:P5 P8:P10">
    <cfRule type="expression" dxfId="443" priority="133">
      <formula>AC6="ÖP"</formula>
    </cfRule>
    <cfRule type="expression" dxfId="442" priority="134">
      <formula>AC6="SP"</formula>
    </cfRule>
    <cfRule type="expression" dxfId="441" priority="135">
      <formula>AC6="SZV"</formula>
    </cfRule>
    <cfRule type="expression" dxfId="440" priority="136">
      <formula>AC6="GH"</formula>
    </cfRule>
    <cfRule type="expression" dxfId="439" priority="137">
      <formula>AC6="SZT"</formula>
    </cfRule>
    <cfRule type="expression" dxfId="438" priority="138">
      <formula>AC6="AI"</formula>
    </cfRule>
  </conditionalFormatting>
  <conditionalFormatting sqref="P7">
    <cfRule type="expression" dxfId="437" priority="223">
      <formula>V11="ÖP"</formula>
    </cfRule>
    <cfRule type="expression" dxfId="436" priority="224">
      <formula>V11="SP"</formula>
    </cfRule>
    <cfRule type="expression" dxfId="435" priority="225">
      <formula>V11="SZV"</formula>
    </cfRule>
    <cfRule type="expression" dxfId="434" priority="226">
      <formula>V11="GH"</formula>
    </cfRule>
    <cfRule type="expression" dxfId="433" priority="227">
      <formula>V11="SZT"</formula>
    </cfRule>
    <cfRule type="expression" dxfId="432" priority="228">
      <formula>V11="AI"</formula>
    </cfRule>
  </conditionalFormatting>
  <conditionalFormatting sqref="P12">
    <cfRule type="expression" dxfId="431" priority="415">
      <formula>V14="ÖP"</formula>
    </cfRule>
    <cfRule type="expression" dxfId="430" priority="416">
      <formula>V14="SP"</formula>
    </cfRule>
    <cfRule type="expression" dxfId="429" priority="417">
      <formula>V14="SZV"</formula>
    </cfRule>
    <cfRule type="expression" dxfId="428" priority="418">
      <formula>V14="GH"</formula>
    </cfRule>
    <cfRule type="expression" dxfId="427" priority="419">
      <formula>V14="SZT"</formula>
    </cfRule>
    <cfRule type="expression" dxfId="426" priority="420">
      <formula>V14="AI"</formula>
    </cfRule>
  </conditionalFormatting>
  <conditionalFormatting sqref="P13">
    <cfRule type="expression" dxfId="425" priority="433">
      <formula>V19="ÖP"</formula>
    </cfRule>
    <cfRule type="expression" dxfId="424" priority="434">
      <formula>V19="SP"</formula>
    </cfRule>
    <cfRule type="expression" dxfId="423" priority="435">
      <formula>V19="SZV"</formula>
    </cfRule>
    <cfRule type="expression" dxfId="422" priority="436">
      <formula>V19="GH"</formula>
    </cfRule>
    <cfRule type="expression" dxfId="421" priority="437">
      <formula>V19="SZT"</formula>
    </cfRule>
    <cfRule type="expression" dxfId="420" priority="438">
      <formula>V19="AI"</formula>
    </cfRule>
  </conditionalFormatting>
  <conditionalFormatting sqref="P21">
    <cfRule type="expression" dxfId="419" priority="403">
      <formula>V41="ÖP"</formula>
    </cfRule>
    <cfRule type="expression" dxfId="418" priority="404">
      <formula>V41="SP"</formula>
    </cfRule>
    <cfRule type="expression" dxfId="417" priority="405">
      <formula>V41="SZV"</formula>
    </cfRule>
    <cfRule type="expression" dxfId="416" priority="406">
      <formula>V41="GH"</formula>
    </cfRule>
    <cfRule type="expression" dxfId="415" priority="407">
      <formula>V41="SZT"</formula>
    </cfRule>
    <cfRule type="expression" dxfId="414" priority="408">
      <formula>V41="AI"</formula>
    </cfRule>
  </conditionalFormatting>
  <conditionalFormatting sqref="P22">
    <cfRule type="expression" dxfId="413" priority="385">
      <formula>V31="ÖP"</formula>
    </cfRule>
    <cfRule type="expression" dxfId="412" priority="386">
      <formula>V31="SP"</formula>
    </cfRule>
    <cfRule type="expression" dxfId="411" priority="387">
      <formula>V31="SZV"</formula>
    </cfRule>
    <cfRule type="expression" dxfId="410" priority="388">
      <formula>V31="GH"</formula>
    </cfRule>
    <cfRule type="expression" dxfId="409" priority="389">
      <formula>V31="SZT"</formula>
    </cfRule>
    <cfRule type="expression" dxfId="408" priority="390">
      <formula>V31="AI"</formula>
    </cfRule>
  </conditionalFormatting>
  <conditionalFormatting sqref="Q12">
    <cfRule type="expression" dxfId="407" priority="421">
      <formula>W20="ÖP"</formula>
    </cfRule>
    <cfRule type="expression" dxfId="406" priority="422">
      <formula>W20="SP"</formula>
    </cfRule>
    <cfRule type="expression" dxfId="405" priority="423">
      <formula>W20="SZV"</formula>
    </cfRule>
    <cfRule type="expression" dxfId="404" priority="424">
      <formula>W20="GH"</formula>
    </cfRule>
    <cfRule type="expression" dxfId="403" priority="425">
      <formula>W20="SZT"</formula>
    </cfRule>
    <cfRule type="expression" dxfId="402" priority="426">
      <formula>W20="AI"</formula>
    </cfRule>
  </conditionalFormatting>
  <conditionalFormatting sqref="Q13">
    <cfRule type="expression" dxfId="401" priority="439">
      <formula>W22="ÖP"</formula>
    </cfRule>
    <cfRule type="expression" dxfId="400" priority="440">
      <formula>W22="SP"</formula>
    </cfRule>
    <cfRule type="expression" dxfId="399" priority="441">
      <formula>W22="SZV"</formula>
    </cfRule>
    <cfRule type="expression" dxfId="398" priority="442">
      <formula>W22="GH"</formula>
    </cfRule>
    <cfRule type="expression" dxfId="397" priority="443">
      <formula>W22="SZT"</formula>
    </cfRule>
    <cfRule type="expression" dxfId="396" priority="444">
      <formula>W22="AI"</formula>
    </cfRule>
  </conditionalFormatting>
  <conditionalFormatting sqref="Q3:U3">
    <cfRule type="expression" dxfId="395" priority="205">
      <formula>AM21="ÖP"</formula>
    </cfRule>
    <cfRule type="expression" dxfId="394" priority="206">
      <formula>AM21="SP"</formula>
    </cfRule>
    <cfRule type="expression" dxfId="393" priority="207">
      <formula>AM21="SZV"</formula>
    </cfRule>
    <cfRule type="expression" dxfId="392" priority="208">
      <formula>AM21="GH"</formula>
    </cfRule>
    <cfRule type="expression" dxfId="391" priority="209">
      <formula>AM21="SZT"</formula>
    </cfRule>
    <cfRule type="expression" dxfId="390" priority="210">
      <formula>AM21="AI"</formula>
    </cfRule>
  </conditionalFormatting>
  <conditionalFormatting sqref="Q7:U7">
    <cfRule type="expression" dxfId="389" priority="229">
      <formula>AM27="ÖP"</formula>
    </cfRule>
    <cfRule type="expression" dxfId="388" priority="230">
      <formula>AM27="SP"</formula>
    </cfRule>
    <cfRule type="expression" dxfId="387" priority="231">
      <formula>AM27="SZV"</formula>
    </cfRule>
    <cfRule type="expression" dxfId="386" priority="232">
      <formula>AM27="GH"</formula>
    </cfRule>
    <cfRule type="expression" dxfId="385" priority="233">
      <formula>AM27="SZT"</formula>
    </cfRule>
    <cfRule type="expression" dxfId="384" priority="234">
      <formula>AM27="AI"</formula>
    </cfRule>
  </conditionalFormatting>
  <conditionalFormatting sqref="Q21:U21">
    <cfRule type="expression" dxfId="383" priority="397">
      <formula>W25="ÖP"</formula>
    </cfRule>
    <cfRule type="expression" dxfId="382" priority="398">
      <formula>W25="SP"</formula>
    </cfRule>
    <cfRule type="expression" dxfId="381" priority="399">
      <formula>W25="SZV"</formula>
    </cfRule>
    <cfRule type="expression" dxfId="380" priority="400">
      <formula>W25="GH"</formula>
    </cfRule>
    <cfRule type="expression" dxfId="379" priority="401">
      <formula>W25="SZT"</formula>
    </cfRule>
    <cfRule type="expression" dxfId="378" priority="402">
      <formula>W25="AI"</formula>
    </cfRule>
  </conditionalFormatting>
  <conditionalFormatting sqref="Q4:V5">
    <cfRule type="expression" dxfId="377" priority="217">
      <formula>#REF!="ÖP"</formula>
    </cfRule>
    <cfRule type="expression" dxfId="376" priority="218">
      <formula>#REF!="SP"</formula>
    </cfRule>
    <cfRule type="expression" dxfId="375" priority="219">
      <formula>#REF!="SZV"</formula>
    </cfRule>
    <cfRule type="expression" dxfId="374" priority="220">
      <formula>#REF!="GH"</formula>
    </cfRule>
    <cfRule type="expression" dxfId="373" priority="221">
      <formula>#REF!="SZT"</formula>
    </cfRule>
    <cfRule type="expression" dxfId="372" priority="222">
      <formula>#REF!="AI"</formula>
    </cfRule>
  </conditionalFormatting>
  <conditionalFormatting sqref="Q8:V10">
    <cfRule type="expression" dxfId="371" priority="241">
      <formula>#REF!="ÖP"</formula>
    </cfRule>
    <cfRule type="expression" dxfId="370" priority="242">
      <formula>#REF!="SP"</formula>
    </cfRule>
    <cfRule type="expression" dxfId="369" priority="243">
      <formula>#REF!="SZV"</formula>
    </cfRule>
    <cfRule type="expression" dxfId="368" priority="244">
      <formula>#REF!="GH"</formula>
    </cfRule>
    <cfRule type="expression" dxfId="367" priority="245">
      <formula>#REF!="SZT"</formula>
    </cfRule>
    <cfRule type="expression" dxfId="366" priority="246">
      <formula>#REF!="AI"</formula>
    </cfRule>
  </conditionalFormatting>
  <conditionalFormatting sqref="Q22:V22">
    <cfRule type="expression" dxfId="365" priority="391">
      <formula>#REF!="ÖP"</formula>
    </cfRule>
    <cfRule type="expression" dxfId="364" priority="392">
      <formula>#REF!="SP"</formula>
    </cfRule>
    <cfRule type="expression" dxfId="363" priority="393">
      <formula>#REF!="SZV"</formula>
    </cfRule>
    <cfRule type="expression" dxfId="362" priority="394">
      <formula>#REF!="GH"</formula>
    </cfRule>
    <cfRule type="expression" dxfId="361" priority="395">
      <formula>#REF!="SZT"</formula>
    </cfRule>
    <cfRule type="expression" dxfId="360" priority="396">
      <formula>#REF!="AI"</formula>
    </cfRule>
  </conditionalFormatting>
  <conditionalFormatting sqref="R12:V13">
    <cfRule type="expression" dxfId="359" priority="427">
      <formula>#REF!="ÖP"</formula>
    </cfRule>
    <cfRule type="expression" dxfId="358" priority="428">
      <formula>#REF!="SP"</formula>
    </cfRule>
    <cfRule type="expression" dxfId="357" priority="429">
      <formula>#REF!="SZV"</formula>
    </cfRule>
    <cfRule type="expression" dxfId="356" priority="430">
      <formula>#REF!="GH"</formula>
    </cfRule>
    <cfRule type="expression" dxfId="355" priority="431">
      <formula>#REF!="SZT"</formula>
    </cfRule>
    <cfRule type="expression" dxfId="354" priority="432">
      <formula>#REF!="AI"</formula>
    </cfRule>
  </conditionalFormatting>
  <conditionalFormatting sqref="V3">
    <cfRule type="expression" dxfId="353" priority="211">
      <formula>AQ21="ÖP"</formula>
    </cfRule>
    <cfRule type="expression" dxfId="352" priority="212">
      <formula>AQ21="SP"</formula>
    </cfRule>
    <cfRule type="expression" dxfId="351" priority="213">
      <formula>AQ21="SZV"</formula>
    </cfRule>
    <cfRule type="expression" dxfId="350" priority="214">
      <formula>AQ21="GH"</formula>
    </cfRule>
    <cfRule type="expression" dxfId="349" priority="215">
      <formula>AQ21="SZT"</formula>
    </cfRule>
    <cfRule type="expression" dxfId="348" priority="216">
      <formula>AQ21="AI"</formula>
    </cfRule>
  </conditionalFormatting>
  <conditionalFormatting sqref="V7">
    <cfRule type="expression" dxfId="347" priority="235">
      <formula>AQ27="ÖP"</formula>
    </cfRule>
    <cfRule type="expression" dxfId="346" priority="236">
      <formula>AQ27="SP"</formula>
    </cfRule>
    <cfRule type="expression" dxfId="345" priority="237">
      <formula>AQ27="SZV"</formula>
    </cfRule>
    <cfRule type="expression" dxfId="344" priority="238">
      <formula>AQ27="GH"</formula>
    </cfRule>
    <cfRule type="expression" dxfId="343" priority="239">
      <formula>AQ27="SZT"</formula>
    </cfRule>
    <cfRule type="expression" dxfId="342" priority="240">
      <formula>AQ27="AI"</formula>
    </cfRule>
  </conditionalFormatting>
  <conditionalFormatting sqref="V21">
    <cfRule type="expression" dxfId="341" priority="409">
      <formula>AA25="ÖP"</formula>
    </cfRule>
    <cfRule type="expression" dxfId="340" priority="410">
      <formula>AA25="SP"</formula>
    </cfRule>
    <cfRule type="expression" dxfId="339" priority="411">
      <formula>AA25="SZV"</formula>
    </cfRule>
    <cfRule type="expression" dxfId="338" priority="412">
      <formula>AA25="GH"</formula>
    </cfRule>
    <cfRule type="expression" dxfId="337" priority="413">
      <formula>AA25="SZT"</formula>
    </cfRule>
    <cfRule type="expression" dxfId="336" priority="414">
      <formula>AA25="AI"</formula>
    </cfRule>
  </conditionalFormatting>
  <conditionalFormatting sqref="W3">
    <cfRule type="expression" dxfId="335" priority="181">
      <formula>AC5="ÖP"</formula>
    </cfRule>
    <cfRule type="expression" dxfId="334" priority="182">
      <formula>AC5="SP"</formula>
    </cfRule>
    <cfRule type="expression" dxfId="333" priority="183">
      <formula>AC5="SZV"</formula>
    </cfRule>
    <cfRule type="expression" dxfId="332" priority="184">
      <formula>AC5="GH"</formula>
    </cfRule>
    <cfRule type="expression" dxfId="331" priority="185">
      <formula>AC5="SZT"</formula>
    </cfRule>
    <cfRule type="expression" dxfId="330" priority="186">
      <formula>AC5="AI"</formula>
    </cfRule>
  </conditionalFormatting>
  <conditionalFormatting sqref="W4">
    <cfRule type="expression" dxfId="329" priority="253">
      <formula>AC9="ÖP"</formula>
    </cfRule>
    <cfRule type="expression" dxfId="328" priority="254">
      <formula>AC9="SP"</formula>
    </cfRule>
    <cfRule type="expression" dxfId="327" priority="255">
      <formula>AC9="SZV"</formula>
    </cfRule>
    <cfRule type="expression" dxfId="326" priority="256">
      <formula>AC9="GH"</formula>
    </cfRule>
    <cfRule type="expression" dxfId="325" priority="257">
      <formula>AC9="SZT"</formula>
    </cfRule>
    <cfRule type="expression" dxfId="324" priority="258">
      <formula>AC9="AI"</formula>
    </cfRule>
  </conditionalFormatting>
  <conditionalFormatting sqref="W6">
    <cfRule type="expression" dxfId="323" priority="139">
      <formula>AC8="ÖP"</formula>
    </cfRule>
    <cfRule type="expression" dxfId="322" priority="140">
      <formula>AC8="SP"</formula>
    </cfRule>
    <cfRule type="expression" dxfId="321" priority="141">
      <formula>AC8="SZV"</formula>
    </cfRule>
    <cfRule type="expression" dxfId="320" priority="142">
      <formula>AC8="GH"</formula>
    </cfRule>
    <cfRule type="expression" dxfId="319" priority="143">
      <formula>AC8="SZT"</formula>
    </cfRule>
    <cfRule type="expression" dxfId="318" priority="144">
      <formula>AC8="AI"</formula>
    </cfRule>
  </conditionalFormatting>
  <conditionalFormatting sqref="W7">
    <cfRule type="expression" dxfId="317" priority="145">
      <formula>#REF!="ÖP"</formula>
    </cfRule>
    <cfRule type="expression" dxfId="316" priority="146">
      <formula>#REF!="SP"</formula>
    </cfRule>
    <cfRule type="expression" dxfId="315" priority="147">
      <formula>#REF!="SZV"</formula>
    </cfRule>
    <cfRule type="expression" dxfId="314" priority="148">
      <formula>#REF!="GH"</formula>
    </cfRule>
    <cfRule type="expression" dxfId="313" priority="149">
      <formula>#REF!="SZT"</formula>
    </cfRule>
    <cfRule type="expression" dxfId="312" priority="150">
      <formula>#REF!="AI"</formula>
    </cfRule>
  </conditionalFormatting>
  <conditionalFormatting sqref="W9">
    <cfRule type="expression" dxfId="311" priority="151">
      <formula>AC11="ÖP"</formula>
    </cfRule>
    <cfRule type="expression" dxfId="310" priority="152">
      <formula>AC11="SP"</formula>
    </cfRule>
    <cfRule type="expression" dxfId="309" priority="153">
      <formula>AC11="SZV"</formula>
    </cfRule>
    <cfRule type="expression" dxfId="308" priority="154">
      <formula>AC11="GH"</formula>
    </cfRule>
    <cfRule type="expression" dxfId="307" priority="155">
      <formula>AC11="SZT"</formula>
    </cfRule>
    <cfRule type="expression" dxfId="306" priority="156">
      <formula>AC11="AI"</formula>
    </cfRule>
  </conditionalFormatting>
  <conditionalFormatting sqref="W10">
    <cfRule type="expression" dxfId="305" priority="169">
      <formula>AC16="ÖP"</formula>
    </cfRule>
    <cfRule type="expression" dxfId="304" priority="170">
      <formula>AC16="SP"</formula>
    </cfRule>
    <cfRule type="expression" dxfId="303" priority="171">
      <formula>AC16="SZV"</formula>
    </cfRule>
    <cfRule type="expression" dxfId="302" priority="172">
      <formula>AC16="GH"</formula>
    </cfRule>
    <cfRule type="expression" dxfId="301" priority="173">
      <formula>AC16="SZT"</formula>
    </cfRule>
    <cfRule type="expression" dxfId="300" priority="174">
      <formula>AC16="AI"</formula>
    </cfRule>
  </conditionalFormatting>
  <conditionalFormatting sqref="W12">
    <cfRule type="expression" dxfId="299" priority="355">
      <formula>AC14="ÖP"</formula>
    </cfRule>
    <cfRule type="expression" dxfId="298" priority="356">
      <formula>AC14="SP"</formula>
    </cfRule>
    <cfRule type="expression" dxfId="297" priority="357">
      <formula>AC14="SZV"</formula>
    </cfRule>
    <cfRule type="expression" dxfId="296" priority="358">
      <formula>AC14="GH"</formula>
    </cfRule>
    <cfRule type="expression" dxfId="295" priority="359">
      <formula>AC14="SZT"</formula>
    </cfRule>
    <cfRule type="expression" dxfId="294" priority="360">
      <formula>AC14="AI"</formula>
    </cfRule>
  </conditionalFormatting>
  <conditionalFormatting sqref="W13">
    <cfRule type="expression" dxfId="293" priority="373">
      <formula>AC19="ÖP"</formula>
    </cfRule>
    <cfRule type="expression" dxfId="292" priority="374">
      <formula>AC19="SP"</formula>
    </cfRule>
    <cfRule type="expression" dxfId="291" priority="375">
      <formula>AC19="SZV"</formula>
    </cfRule>
    <cfRule type="expression" dxfId="290" priority="376">
      <formula>AC19="GH"</formula>
    </cfRule>
    <cfRule type="expression" dxfId="289" priority="377">
      <formula>AC19="SZT"</formula>
    </cfRule>
    <cfRule type="expression" dxfId="288" priority="378">
      <formula>AC19="AI"</formula>
    </cfRule>
  </conditionalFormatting>
  <conditionalFormatting sqref="W46">
    <cfRule type="expression" dxfId="287" priority="127">
      <formula>AC49="ÖP"</formula>
    </cfRule>
    <cfRule type="expression" dxfId="286" priority="128">
      <formula>AC49="SP"</formula>
    </cfRule>
    <cfRule type="expression" dxfId="285" priority="129">
      <formula>AC49="SZV"</formula>
    </cfRule>
    <cfRule type="expression" dxfId="284" priority="130">
      <formula>AC49="GH"</formula>
    </cfRule>
    <cfRule type="expression" dxfId="283" priority="131">
      <formula>AC49="SZT"</formula>
    </cfRule>
    <cfRule type="expression" dxfId="282" priority="132">
      <formula>AC49="AI"</formula>
    </cfRule>
  </conditionalFormatting>
  <conditionalFormatting sqref="W47:W48 W51:W53">
    <cfRule type="expression" dxfId="281" priority="1">
      <formula>AJ49="ÖP"</formula>
    </cfRule>
    <cfRule type="expression" dxfId="280" priority="2">
      <formula>AJ49="SP"</formula>
    </cfRule>
    <cfRule type="expression" dxfId="279" priority="3">
      <formula>AJ49="SZV"</formula>
    </cfRule>
    <cfRule type="expression" dxfId="278" priority="4">
      <formula>AJ49="GH"</formula>
    </cfRule>
    <cfRule type="expression" dxfId="277" priority="5">
      <formula>AJ49="SZT"</formula>
    </cfRule>
    <cfRule type="expression" dxfId="276" priority="6">
      <formula>AJ49="AI"</formula>
    </cfRule>
  </conditionalFormatting>
  <conditionalFormatting sqref="W50">
    <cfRule type="expression" dxfId="275" priority="91">
      <formula>AC54="ÖP"</formula>
    </cfRule>
    <cfRule type="expression" dxfId="274" priority="92">
      <formula>AC54="SP"</formula>
    </cfRule>
    <cfRule type="expression" dxfId="273" priority="93">
      <formula>AC54="SZV"</formula>
    </cfRule>
    <cfRule type="expression" dxfId="272" priority="94">
      <formula>AC54="GH"</formula>
    </cfRule>
    <cfRule type="expression" dxfId="271" priority="95">
      <formula>AC54="SZT"</formula>
    </cfRule>
    <cfRule type="expression" dxfId="270" priority="96">
      <formula>AC54="AI"</formula>
    </cfRule>
  </conditionalFormatting>
  <conditionalFormatting sqref="W55">
    <cfRule type="expression" dxfId="269" priority="325">
      <formula>AC57="ÖP"</formula>
    </cfRule>
    <cfRule type="expression" dxfId="268" priority="326">
      <formula>AC57="SP"</formula>
    </cfRule>
    <cfRule type="expression" dxfId="267" priority="327">
      <formula>AC57="SZV"</formula>
    </cfRule>
    <cfRule type="expression" dxfId="266" priority="328">
      <formula>AC57="GH"</formula>
    </cfRule>
    <cfRule type="expression" dxfId="265" priority="329">
      <formula>AC57="SZT"</formula>
    </cfRule>
    <cfRule type="expression" dxfId="264" priority="330">
      <formula>AC57="AI"</formula>
    </cfRule>
  </conditionalFormatting>
  <conditionalFormatting sqref="W56">
    <cfRule type="expression" dxfId="263" priority="343">
      <formula>AC62="ÖP"</formula>
    </cfRule>
    <cfRule type="expression" dxfId="262" priority="344">
      <formula>AC62="SP"</formula>
    </cfRule>
    <cfRule type="expression" dxfId="261" priority="345">
      <formula>AC62="SZV"</formula>
    </cfRule>
    <cfRule type="expression" dxfId="260" priority="346">
      <formula>AC62="GH"</formula>
    </cfRule>
    <cfRule type="expression" dxfId="259" priority="347">
      <formula>AC62="SZT"</formula>
    </cfRule>
    <cfRule type="expression" dxfId="258" priority="348">
      <formula>AC62="AI"</formula>
    </cfRule>
  </conditionalFormatting>
  <conditionalFormatting sqref="W64">
    <cfRule type="expression" dxfId="257" priority="313">
      <formula>AC84="ÖP"</formula>
    </cfRule>
    <cfRule type="expression" dxfId="256" priority="314">
      <formula>AC84="SP"</formula>
    </cfRule>
    <cfRule type="expression" dxfId="255" priority="315">
      <formula>AC84="SZV"</formula>
    </cfRule>
    <cfRule type="expression" dxfId="254" priority="316">
      <formula>AC84="GH"</formula>
    </cfRule>
    <cfRule type="expression" dxfId="253" priority="317">
      <formula>AC84="SZT"</formula>
    </cfRule>
    <cfRule type="expression" dxfId="252" priority="318">
      <formula>AC84="AI"</formula>
    </cfRule>
  </conditionalFormatting>
  <conditionalFormatting sqref="W65">
    <cfRule type="expression" dxfId="251" priority="295">
      <formula>AC74="ÖP"</formula>
    </cfRule>
    <cfRule type="expression" dxfId="250" priority="296">
      <formula>AC74="SP"</formula>
    </cfRule>
    <cfRule type="expression" dxfId="249" priority="297">
      <formula>AC74="SZV"</formula>
    </cfRule>
    <cfRule type="expression" dxfId="248" priority="298">
      <formula>AC74="GH"</formula>
    </cfRule>
    <cfRule type="expression" dxfId="247" priority="299">
      <formula>AC74="SZT"</formula>
    </cfRule>
    <cfRule type="expression" dxfId="246" priority="300">
      <formula>AC74="AI"</formula>
    </cfRule>
  </conditionalFormatting>
  <conditionalFormatting sqref="X9">
    <cfRule type="expression" dxfId="245" priority="157">
      <formula>AD17="ÖP"</formula>
    </cfRule>
    <cfRule type="expression" dxfId="244" priority="158">
      <formula>AD17="SP"</formula>
    </cfRule>
    <cfRule type="expression" dxfId="243" priority="159">
      <formula>AD17="SZV"</formula>
    </cfRule>
    <cfRule type="expression" dxfId="242" priority="160">
      <formula>AD17="GH"</formula>
    </cfRule>
    <cfRule type="expression" dxfId="241" priority="161">
      <formula>AD17="SZT"</formula>
    </cfRule>
    <cfRule type="expression" dxfId="240" priority="162">
      <formula>AD17="AI"</formula>
    </cfRule>
  </conditionalFormatting>
  <conditionalFormatting sqref="X10">
    <cfRule type="expression" dxfId="239" priority="175">
      <formula>AD19="ÖP"</formula>
    </cfRule>
    <cfRule type="expression" dxfId="238" priority="176">
      <formula>AD19="SP"</formula>
    </cfRule>
    <cfRule type="expression" dxfId="237" priority="177">
      <formula>AD19="SZV"</formula>
    </cfRule>
    <cfRule type="expression" dxfId="236" priority="178">
      <formula>AD19="GH"</formula>
    </cfRule>
    <cfRule type="expression" dxfId="235" priority="179">
      <formula>AD19="SZT"</formula>
    </cfRule>
    <cfRule type="expression" dxfId="234" priority="180">
      <formula>AD19="AI"</formula>
    </cfRule>
  </conditionalFormatting>
  <conditionalFormatting sqref="X12">
    <cfRule type="expression" dxfId="233" priority="361">
      <formula>AD20="ÖP"</formula>
    </cfRule>
    <cfRule type="expression" dxfId="232" priority="362">
      <formula>AD20="SP"</formula>
    </cfRule>
    <cfRule type="expression" dxfId="231" priority="363">
      <formula>AD20="SZV"</formula>
    </cfRule>
    <cfRule type="expression" dxfId="230" priority="364">
      <formula>AD20="GH"</formula>
    </cfRule>
    <cfRule type="expression" dxfId="229" priority="365">
      <formula>AD20="SZT"</formula>
    </cfRule>
    <cfRule type="expression" dxfId="228" priority="366">
      <formula>AD20="AI"</formula>
    </cfRule>
  </conditionalFormatting>
  <conditionalFormatting sqref="X13">
    <cfRule type="expression" dxfId="227" priority="379">
      <formula>AD22="ÖP"</formula>
    </cfRule>
    <cfRule type="expression" dxfId="226" priority="380">
      <formula>AD22="SP"</formula>
    </cfRule>
    <cfRule type="expression" dxfId="225" priority="381">
      <formula>AD22="SZV"</formula>
    </cfRule>
    <cfRule type="expression" dxfId="224" priority="382">
      <formula>AD22="GH"</formula>
    </cfRule>
    <cfRule type="expression" dxfId="223" priority="383">
      <formula>AD22="SZT"</formula>
    </cfRule>
    <cfRule type="expression" dxfId="222" priority="384">
      <formula>AD22="AI"</formula>
    </cfRule>
  </conditionalFormatting>
  <conditionalFormatting sqref="X55">
    <cfRule type="expression" dxfId="221" priority="331">
      <formula>AD63="ÖP"</formula>
    </cfRule>
    <cfRule type="expression" dxfId="220" priority="332">
      <formula>AD63="SP"</formula>
    </cfRule>
    <cfRule type="expression" dxfId="219" priority="333">
      <formula>AD63="SZV"</formula>
    </cfRule>
    <cfRule type="expression" dxfId="218" priority="334">
      <formula>AD63="GH"</formula>
    </cfRule>
    <cfRule type="expression" dxfId="217" priority="335">
      <formula>AD63="SZT"</formula>
    </cfRule>
    <cfRule type="expression" dxfId="216" priority="336">
      <formula>AD63="AI"</formula>
    </cfRule>
  </conditionalFormatting>
  <conditionalFormatting sqref="X56">
    <cfRule type="expression" dxfId="215" priority="349">
      <formula>AD65="ÖP"</formula>
    </cfRule>
    <cfRule type="expression" dxfId="214" priority="350">
      <formula>AD65="SP"</formula>
    </cfRule>
    <cfRule type="expression" dxfId="213" priority="351">
      <formula>AD65="SZV"</formula>
    </cfRule>
    <cfRule type="expression" dxfId="212" priority="352">
      <formula>AD65="GH"</formula>
    </cfRule>
    <cfRule type="expression" dxfId="211" priority="353">
      <formula>AD65="SZT"</formula>
    </cfRule>
    <cfRule type="expression" dxfId="210" priority="354">
      <formula>AD65="AI"</formula>
    </cfRule>
  </conditionalFormatting>
  <conditionalFormatting sqref="X3:AB3">
    <cfRule type="expression" dxfId="209" priority="187">
      <formula>AM24="ÖP"</formula>
    </cfRule>
    <cfRule type="expression" dxfId="208" priority="188">
      <formula>AM24="SP"</formula>
    </cfRule>
    <cfRule type="expression" dxfId="207" priority="189">
      <formula>AM24="SZV"</formula>
    </cfRule>
    <cfRule type="expression" dxfId="206" priority="190">
      <formula>AM24="GH"</formula>
    </cfRule>
    <cfRule type="expression" dxfId="205" priority="191">
      <formula>AM24="SZT"</formula>
    </cfRule>
    <cfRule type="expression" dxfId="204" priority="192">
      <formula>AM24="AI"</formula>
    </cfRule>
  </conditionalFormatting>
  <conditionalFormatting sqref="X46:AB46">
    <cfRule type="expression" dxfId="203" priority="73">
      <formula>AT64="ÖP"</formula>
    </cfRule>
    <cfRule type="expression" dxfId="202" priority="74">
      <formula>AT64="SP"</formula>
    </cfRule>
    <cfRule type="expression" dxfId="201" priority="75">
      <formula>AT64="SZV"</formula>
    </cfRule>
    <cfRule type="expression" dxfId="200" priority="76">
      <formula>AT64="GH"</formula>
    </cfRule>
    <cfRule type="expression" dxfId="199" priority="77">
      <formula>AT64="SZT"</formula>
    </cfRule>
    <cfRule type="expression" dxfId="198" priority="78">
      <formula>AT64="AI"</formula>
    </cfRule>
  </conditionalFormatting>
  <conditionalFormatting sqref="X50:AB50">
    <cfRule type="expression" dxfId="197" priority="97">
      <formula>AT70="ÖP"</formula>
    </cfRule>
    <cfRule type="expression" dxfId="196" priority="98">
      <formula>AT70="SP"</formula>
    </cfRule>
    <cfRule type="expression" dxfId="195" priority="99">
      <formula>AT70="SZV"</formula>
    </cfRule>
    <cfRule type="expression" dxfId="194" priority="100">
      <formula>AT70="GH"</formula>
    </cfRule>
    <cfRule type="expression" dxfId="193" priority="101">
      <formula>AT70="SZT"</formula>
    </cfRule>
    <cfRule type="expression" dxfId="192" priority="102">
      <formula>AT70="AI"</formula>
    </cfRule>
  </conditionalFormatting>
  <conditionalFormatting sqref="X64:AB64">
    <cfRule type="expression" dxfId="191" priority="307">
      <formula>AD68="ÖP"</formula>
    </cfRule>
    <cfRule type="expression" dxfId="190" priority="308">
      <formula>AD68="SP"</formula>
    </cfRule>
    <cfRule type="expression" dxfId="189" priority="309">
      <formula>AD68="SZV"</formula>
    </cfRule>
    <cfRule type="expression" dxfId="188" priority="310">
      <formula>AD68="GH"</formula>
    </cfRule>
    <cfRule type="expression" dxfId="187" priority="311">
      <formula>AD68="SZT"</formula>
    </cfRule>
    <cfRule type="expression" dxfId="186" priority="312">
      <formula>AD68="AI"</formula>
    </cfRule>
  </conditionalFormatting>
  <conditionalFormatting sqref="X4:AC4">
    <cfRule type="expression" dxfId="185" priority="199">
      <formula>#REF!="ÖP"</formula>
    </cfRule>
    <cfRule type="expression" dxfId="184" priority="200">
      <formula>#REF!="SP"</formula>
    </cfRule>
    <cfRule type="expression" dxfId="183" priority="201">
      <formula>#REF!="SZV"</formula>
    </cfRule>
    <cfRule type="expression" dxfId="182" priority="202">
      <formula>#REF!="GH"</formula>
    </cfRule>
    <cfRule type="expression" dxfId="181" priority="203">
      <formula>#REF!="SZT"</formula>
    </cfRule>
    <cfRule type="expression" dxfId="180" priority="204">
      <formula>#REF!="AI"</formula>
    </cfRule>
  </conditionalFormatting>
  <conditionalFormatting sqref="X6:AC7">
    <cfRule type="expression" dxfId="179" priority="247">
      <formula>#REF!="ÖP"</formula>
    </cfRule>
    <cfRule type="expression" dxfId="178" priority="248">
      <formula>#REF!="SP"</formula>
    </cfRule>
    <cfRule type="expression" dxfId="177" priority="249">
      <formula>#REF!="SZV"</formula>
    </cfRule>
    <cfRule type="expression" dxfId="176" priority="250">
      <formula>#REF!="GH"</formula>
    </cfRule>
    <cfRule type="expression" dxfId="175" priority="251">
      <formula>#REF!="SZT"</formula>
    </cfRule>
    <cfRule type="expression" dxfId="174" priority="252">
      <formula>#REF!="AI"</formula>
    </cfRule>
  </conditionalFormatting>
  <conditionalFormatting sqref="X47:AC48">
    <cfRule type="expression" dxfId="173" priority="85">
      <formula>#REF!="ÖP"</formula>
    </cfRule>
    <cfRule type="expression" dxfId="172" priority="86">
      <formula>#REF!="SP"</formula>
    </cfRule>
    <cfRule type="expression" dxfId="171" priority="87">
      <formula>#REF!="SZV"</formula>
    </cfRule>
    <cfRule type="expression" dxfId="170" priority="88">
      <formula>#REF!="GH"</formula>
    </cfRule>
    <cfRule type="expression" dxfId="169" priority="89">
      <formula>#REF!="SZT"</formula>
    </cfRule>
    <cfRule type="expression" dxfId="168" priority="90">
      <formula>#REF!="AI"</formula>
    </cfRule>
  </conditionalFormatting>
  <conditionalFormatting sqref="X51:AC53">
    <cfRule type="expression" dxfId="167" priority="109">
      <formula>#REF!="ÖP"</formula>
    </cfRule>
    <cfRule type="expression" dxfId="166" priority="110">
      <formula>#REF!="SP"</formula>
    </cfRule>
    <cfRule type="expression" dxfId="165" priority="111">
      <formula>#REF!="SZV"</formula>
    </cfRule>
    <cfRule type="expression" dxfId="164" priority="112">
      <formula>#REF!="GH"</formula>
    </cfRule>
    <cfRule type="expression" dxfId="163" priority="113">
      <formula>#REF!="SZT"</formula>
    </cfRule>
    <cfRule type="expression" dxfId="162" priority="114">
      <formula>#REF!="AI"</formula>
    </cfRule>
  </conditionalFormatting>
  <conditionalFormatting sqref="X65:AC65">
    <cfRule type="expression" dxfId="161" priority="301">
      <formula>#REF!="ÖP"</formula>
    </cfRule>
    <cfRule type="expression" dxfId="160" priority="302">
      <formula>#REF!="SP"</formula>
    </cfRule>
    <cfRule type="expression" dxfId="159" priority="303">
      <formula>#REF!="SZV"</formula>
    </cfRule>
    <cfRule type="expression" dxfId="158" priority="304">
      <formula>#REF!="GH"</formula>
    </cfRule>
    <cfRule type="expression" dxfId="157" priority="305">
      <formula>#REF!="SZT"</formula>
    </cfRule>
    <cfRule type="expression" dxfId="156" priority="306">
      <formula>#REF!="AI"</formula>
    </cfRule>
  </conditionalFormatting>
  <conditionalFormatting sqref="Y9:AC10">
    <cfRule type="expression" dxfId="155" priority="163">
      <formula>#REF!="ÖP"</formula>
    </cfRule>
    <cfRule type="expression" dxfId="154" priority="164">
      <formula>#REF!="SP"</formula>
    </cfRule>
    <cfRule type="expression" dxfId="153" priority="165">
      <formula>#REF!="SZV"</formula>
    </cfRule>
    <cfRule type="expression" dxfId="152" priority="166">
      <formula>#REF!="GH"</formula>
    </cfRule>
    <cfRule type="expression" dxfId="151" priority="167">
      <formula>#REF!="SZT"</formula>
    </cfRule>
    <cfRule type="expression" dxfId="150" priority="168">
      <formula>#REF!="AI"</formula>
    </cfRule>
  </conditionalFormatting>
  <conditionalFormatting sqref="Y12:AC13">
    <cfRule type="expression" dxfId="149" priority="367">
      <formula>#REF!="ÖP"</formula>
    </cfRule>
    <cfRule type="expression" dxfId="148" priority="368">
      <formula>#REF!="SP"</formula>
    </cfRule>
    <cfRule type="expression" dxfId="147" priority="369">
      <formula>#REF!="SZV"</formula>
    </cfRule>
    <cfRule type="expression" dxfId="146" priority="370">
      <formula>#REF!="GH"</formula>
    </cfRule>
    <cfRule type="expression" dxfId="145" priority="371">
      <formula>#REF!="SZT"</formula>
    </cfRule>
    <cfRule type="expression" dxfId="144" priority="372">
      <formula>#REF!="AI"</formula>
    </cfRule>
  </conditionalFormatting>
  <conditionalFormatting sqref="Y55:AC56">
    <cfRule type="expression" dxfId="143" priority="337">
      <formula>#REF!="ÖP"</formula>
    </cfRule>
    <cfRule type="expression" dxfId="142" priority="338">
      <formula>#REF!="SP"</formula>
    </cfRule>
    <cfRule type="expression" dxfId="141" priority="339">
      <formula>#REF!="SZV"</formula>
    </cfRule>
    <cfRule type="expression" dxfId="140" priority="340">
      <formula>#REF!="GH"</formula>
    </cfRule>
    <cfRule type="expression" dxfId="139" priority="341">
      <formula>#REF!="SZT"</formula>
    </cfRule>
    <cfRule type="expression" dxfId="138" priority="342">
      <formula>#REF!="AI"</formula>
    </cfRule>
  </conditionalFormatting>
  <conditionalFormatting sqref="AC3">
    <cfRule type="expression" dxfId="137" priority="193">
      <formula>AQ24="ÖP"</formula>
    </cfRule>
    <cfRule type="expression" dxfId="136" priority="194">
      <formula>AQ24="SP"</formula>
    </cfRule>
    <cfRule type="expression" dxfId="135" priority="195">
      <formula>AQ24="SZV"</formula>
    </cfRule>
    <cfRule type="expression" dxfId="134" priority="196">
      <formula>AQ24="GH"</formula>
    </cfRule>
    <cfRule type="expression" dxfId="133" priority="197">
      <formula>AQ24="SZT"</formula>
    </cfRule>
    <cfRule type="expression" dxfId="132" priority="198">
      <formula>AQ24="AI"</formula>
    </cfRule>
  </conditionalFormatting>
  <conditionalFormatting sqref="AC46">
    <cfRule type="expression" dxfId="131" priority="79">
      <formula>AX64="ÖP"</formula>
    </cfRule>
    <cfRule type="expression" dxfId="130" priority="80">
      <formula>AX64="SP"</formula>
    </cfRule>
    <cfRule type="expression" dxfId="129" priority="81">
      <formula>AX64="SZV"</formula>
    </cfRule>
    <cfRule type="expression" dxfId="128" priority="82">
      <formula>AX64="GH"</formula>
    </cfRule>
    <cfRule type="expression" dxfId="127" priority="83">
      <formula>AX64="SZT"</formula>
    </cfRule>
    <cfRule type="expression" dxfId="126" priority="84">
      <formula>AX64="AI"</formula>
    </cfRule>
  </conditionalFormatting>
  <conditionalFormatting sqref="AC50">
    <cfRule type="expression" dxfId="125" priority="103">
      <formula>AX70="ÖP"</formula>
    </cfRule>
    <cfRule type="expression" dxfId="124" priority="104">
      <formula>AX70="SP"</formula>
    </cfRule>
    <cfRule type="expression" dxfId="123" priority="105">
      <formula>AX70="SZV"</formula>
    </cfRule>
    <cfRule type="expression" dxfId="122" priority="106">
      <formula>AX70="GH"</formula>
    </cfRule>
    <cfRule type="expression" dxfId="121" priority="107">
      <formula>AX70="SZT"</formula>
    </cfRule>
    <cfRule type="expression" dxfId="120" priority="108">
      <formula>AX70="AI"</formula>
    </cfRule>
  </conditionalFormatting>
  <conditionalFormatting sqref="AC64">
    <cfRule type="expression" dxfId="119" priority="319">
      <formula>AH68="ÖP"</formula>
    </cfRule>
    <cfRule type="expression" dxfId="118" priority="320">
      <formula>AH68="SP"</formula>
    </cfRule>
    <cfRule type="expression" dxfId="117" priority="321">
      <formula>AH68="SZV"</formula>
    </cfRule>
    <cfRule type="expression" dxfId="116" priority="322">
      <formula>AH68="GH"</formula>
    </cfRule>
    <cfRule type="expression" dxfId="115" priority="323">
      <formula>AH68="SZT"</formula>
    </cfRule>
    <cfRule type="expression" dxfId="114" priority="324">
      <formula>AH68="AI"</formula>
    </cfRule>
  </conditionalFormatting>
  <conditionalFormatting sqref="AD46">
    <cfRule type="expression" dxfId="113" priority="49">
      <formula>AJ48="ÖP"</formula>
    </cfRule>
    <cfRule type="expression" dxfId="112" priority="50">
      <formula>AJ48="SP"</formula>
    </cfRule>
    <cfRule type="expression" dxfId="111" priority="51">
      <formula>AJ48="SZV"</formula>
    </cfRule>
    <cfRule type="expression" dxfId="110" priority="52">
      <formula>AJ48="GH"</formula>
    </cfRule>
    <cfRule type="expression" dxfId="109" priority="53">
      <formula>AJ48="SZT"</formula>
    </cfRule>
    <cfRule type="expression" dxfId="108" priority="54">
      <formula>AJ48="AI"</formula>
    </cfRule>
  </conditionalFormatting>
  <conditionalFormatting sqref="AD47">
    <cfRule type="expression" dxfId="107" priority="121">
      <formula>AJ52="ÖP"</formula>
    </cfRule>
    <cfRule type="expression" dxfId="106" priority="122">
      <formula>AJ52="SP"</formula>
    </cfRule>
    <cfRule type="expression" dxfId="105" priority="123">
      <formula>AJ52="SZV"</formula>
    </cfRule>
    <cfRule type="expression" dxfId="104" priority="124">
      <formula>AJ52="GH"</formula>
    </cfRule>
    <cfRule type="expression" dxfId="103" priority="125">
      <formula>AJ52="SZT"</formula>
    </cfRule>
    <cfRule type="expression" dxfId="102" priority="126">
      <formula>AJ52="AI"</formula>
    </cfRule>
  </conditionalFormatting>
  <conditionalFormatting sqref="AD49">
    <cfRule type="expression" dxfId="101" priority="7">
      <formula>AJ51="ÖP"</formula>
    </cfRule>
    <cfRule type="expression" dxfId="100" priority="8">
      <formula>AJ51="SP"</formula>
    </cfRule>
    <cfRule type="expression" dxfId="99" priority="9">
      <formula>AJ51="SZV"</formula>
    </cfRule>
    <cfRule type="expression" dxfId="98" priority="10">
      <formula>AJ51="GH"</formula>
    </cfRule>
    <cfRule type="expression" dxfId="97" priority="11">
      <formula>AJ51="SZT"</formula>
    </cfRule>
    <cfRule type="expression" dxfId="96" priority="12">
      <formula>AJ51="AI"</formula>
    </cfRule>
  </conditionalFormatting>
  <conditionalFormatting sqref="AD50">
    <cfRule type="expression" dxfId="95" priority="13">
      <formula>#REF!="ÖP"</formula>
    </cfRule>
    <cfRule type="expression" dxfId="94" priority="14">
      <formula>#REF!="SP"</formula>
    </cfRule>
    <cfRule type="expression" dxfId="93" priority="15">
      <formula>#REF!="SZV"</formula>
    </cfRule>
    <cfRule type="expression" dxfId="92" priority="16">
      <formula>#REF!="GH"</formula>
    </cfRule>
    <cfRule type="expression" dxfId="91" priority="17">
      <formula>#REF!="SZT"</formula>
    </cfRule>
    <cfRule type="expression" dxfId="90" priority="18">
      <formula>#REF!="AI"</formula>
    </cfRule>
  </conditionalFormatting>
  <conditionalFormatting sqref="AD52">
    <cfRule type="expression" dxfId="89" priority="19">
      <formula>AJ54="ÖP"</formula>
    </cfRule>
    <cfRule type="expression" dxfId="88" priority="20">
      <formula>AJ54="SP"</formula>
    </cfRule>
    <cfRule type="expression" dxfId="87" priority="21">
      <formula>AJ54="SZV"</formula>
    </cfRule>
    <cfRule type="expression" dxfId="86" priority="22">
      <formula>AJ54="GH"</formula>
    </cfRule>
    <cfRule type="expression" dxfId="85" priority="23">
      <formula>AJ54="SZT"</formula>
    </cfRule>
    <cfRule type="expression" dxfId="84" priority="24">
      <formula>AJ54="AI"</formula>
    </cfRule>
  </conditionalFormatting>
  <conditionalFormatting sqref="AD53">
    <cfRule type="expression" dxfId="83" priority="37">
      <formula>AJ59="ÖP"</formula>
    </cfRule>
    <cfRule type="expression" dxfId="82" priority="38">
      <formula>AJ59="SP"</formula>
    </cfRule>
    <cfRule type="expression" dxfId="81" priority="39">
      <formula>AJ59="SZV"</formula>
    </cfRule>
    <cfRule type="expression" dxfId="80" priority="40">
      <formula>AJ59="GH"</formula>
    </cfRule>
    <cfRule type="expression" dxfId="79" priority="41">
      <formula>AJ59="SZT"</formula>
    </cfRule>
    <cfRule type="expression" dxfId="78" priority="42">
      <formula>AJ59="AI"</formula>
    </cfRule>
  </conditionalFormatting>
  <conditionalFormatting sqref="AD55">
    <cfRule type="expression" dxfId="77" priority="265">
      <formula>AJ57="ÖP"</formula>
    </cfRule>
    <cfRule type="expression" dxfId="76" priority="266">
      <formula>AJ57="SP"</formula>
    </cfRule>
    <cfRule type="expression" dxfId="75" priority="267">
      <formula>AJ57="SZV"</formula>
    </cfRule>
    <cfRule type="expression" dxfId="74" priority="268">
      <formula>AJ57="GH"</formula>
    </cfRule>
    <cfRule type="expression" dxfId="73" priority="269">
      <formula>AJ57="SZT"</formula>
    </cfRule>
    <cfRule type="expression" dxfId="72" priority="270">
      <formula>AJ57="AI"</formula>
    </cfRule>
  </conditionalFormatting>
  <conditionalFormatting sqref="AD56">
    <cfRule type="expression" dxfId="71" priority="283">
      <formula>AJ62="ÖP"</formula>
    </cfRule>
    <cfRule type="expression" dxfId="70" priority="284">
      <formula>AJ62="SP"</formula>
    </cfRule>
    <cfRule type="expression" dxfId="69" priority="285">
      <formula>AJ62="SZV"</formula>
    </cfRule>
    <cfRule type="expression" dxfId="68" priority="286">
      <formula>AJ62="GH"</formula>
    </cfRule>
    <cfRule type="expression" dxfId="67" priority="287">
      <formula>AJ62="SZT"</formula>
    </cfRule>
    <cfRule type="expression" dxfId="66" priority="288">
      <formula>AJ62="AI"</formula>
    </cfRule>
  </conditionalFormatting>
  <conditionalFormatting sqref="AE52">
    <cfRule type="expression" dxfId="65" priority="25">
      <formula>AK60="ÖP"</formula>
    </cfRule>
    <cfRule type="expression" dxfId="64" priority="26">
      <formula>AK60="SP"</formula>
    </cfRule>
    <cfRule type="expression" dxfId="63" priority="27">
      <formula>AK60="SZV"</formula>
    </cfRule>
    <cfRule type="expression" dxfId="62" priority="28">
      <formula>AK60="GH"</formula>
    </cfRule>
    <cfRule type="expression" dxfId="61" priority="29">
      <formula>AK60="SZT"</formula>
    </cfRule>
    <cfRule type="expression" dxfId="60" priority="30">
      <formula>AK60="AI"</formula>
    </cfRule>
  </conditionalFormatting>
  <conditionalFormatting sqref="AE53">
    <cfRule type="expression" dxfId="59" priority="43">
      <formula>AK62="ÖP"</formula>
    </cfRule>
    <cfRule type="expression" dxfId="58" priority="44">
      <formula>AK62="SP"</formula>
    </cfRule>
    <cfRule type="expression" dxfId="57" priority="45">
      <formula>AK62="SZV"</formula>
    </cfRule>
    <cfRule type="expression" dxfId="56" priority="46">
      <formula>AK62="GH"</formula>
    </cfRule>
    <cfRule type="expression" dxfId="55" priority="47">
      <formula>AK62="SZT"</formula>
    </cfRule>
    <cfRule type="expression" dxfId="54" priority="48">
      <formula>AK62="AI"</formula>
    </cfRule>
  </conditionalFormatting>
  <conditionalFormatting sqref="AE55">
    <cfRule type="expression" dxfId="53" priority="271">
      <formula>AK63="ÖP"</formula>
    </cfRule>
    <cfRule type="expression" dxfId="52" priority="272">
      <formula>AK63="SP"</formula>
    </cfRule>
    <cfRule type="expression" dxfId="51" priority="273">
      <formula>AK63="SZV"</formula>
    </cfRule>
    <cfRule type="expression" dxfId="50" priority="274">
      <formula>AK63="GH"</formula>
    </cfRule>
    <cfRule type="expression" dxfId="49" priority="275">
      <formula>AK63="SZT"</formula>
    </cfRule>
    <cfRule type="expression" dxfId="48" priority="276">
      <formula>AK63="AI"</formula>
    </cfRule>
  </conditionalFormatting>
  <conditionalFormatting sqref="AE56">
    <cfRule type="expression" dxfId="47" priority="289">
      <formula>AK65="ÖP"</formula>
    </cfRule>
    <cfRule type="expression" dxfId="46" priority="290">
      <formula>AK65="SP"</formula>
    </cfRule>
    <cfRule type="expression" dxfId="45" priority="291">
      <formula>AK65="SZV"</formula>
    </cfRule>
    <cfRule type="expression" dxfId="44" priority="292">
      <formula>AK65="GH"</formula>
    </cfRule>
    <cfRule type="expression" dxfId="43" priority="293">
      <formula>AK65="SZT"</formula>
    </cfRule>
    <cfRule type="expression" dxfId="42" priority="294">
      <formula>AK65="AI"</formula>
    </cfRule>
  </conditionalFormatting>
  <conditionalFormatting sqref="AE46:AI46">
    <cfRule type="expression" dxfId="41" priority="55">
      <formula>AT67="ÖP"</formula>
    </cfRule>
    <cfRule type="expression" dxfId="40" priority="56">
      <formula>AT67="SP"</formula>
    </cfRule>
    <cfRule type="expression" dxfId="39" priority="57">
      <formula>AT67="SZV"</formula>
    </cfRule>
    <cfRule type="expression" dxfId="38" priority="58">
      <formula>AT67="GH"</formula>
    </cfRule>
    <cfRule type="expression" dxfId="37" priority="59">
      <formula>AT67="SZT"</formula>
    </cfRule>
    <cfRule type="expression" dxfId="36" priority="60">
      <formula>AT67="AI"</formula>
    </cfRule>
  </conditionalFormatting>
  <conditionalFormatting sqref="AE47:AJ47">
    <cfRule type="expression" dxfId="35" priority="67">
      <formula>#REF!="ÖP"</formula>
    </cfRule>
    <cfRule type="expression" dxfId="34" priority="68">
      <formula>#REF!="SP"</formula>
    </cfRule>
    <cfRule type="expression" dxfId="33" priority="69">
      <formula>#REF!="SZV"</formula>
    </cfRule>
    <cfRule type="expression" dxfId="32" priority="70">
      <formula>#REF!="GH"</formula>
    </cfRule>
    <cfRule type="expression" dxfId="31" priority="71">
      <formula>#REF!="SZT"</formula>
    </cfRule>
    <cfRule type="expression" dxfId="30" priority="72">
      <formula>#REF!="AI"</formula>
    </cfRule>
  </conditionalFormatting>
  <conditionalFormatting sqref="AE49:AJ50">
    <cfRule type="expression" dxfId="29" priority="115">
      <formula>#REF!="ÖP"</formula>
    </cfRule>
    <cfRule type="expression" dxfId="28" priority="116">
      <formula>#REF!="SP"</formula>
    </cfRule>
    <cfRule type="expression" dxfId="27" priority="117">
      <formula>#REF!="SZV"</formula>
    </cfRule>
    <cfRule type="expression" dxfId="26" priority="118">
      <formula>#REF!="GH"</formula>
    </cfRule>
    <cfRule type="expression" dxfId="25" priority="119">
      <formula>#REF!="SZT"</formula>
    </cfRule>
    <cfRule type="expression" dxfId="24" priority="120">
      <formula>#REF!="AI"</formula>
    </cfRule>
  </conditionalFormatting>
  <conditionalFormatting sqref="AF11">
    <cfRule type="expression" dxfId="23" priority="445">
      <formula>#REF!="ÖP"</formula>
    </cfRule>
    <cfRule type="expression" dxfId="22" priority="446">
      <formula>#REF!="SP"</formula>
    </cfRule>
    <cfRule type="expression" dxfId="21" priority="447">
      <formula>#REF!="SZV"</formula>
    </cfRule>
    <cfRule type="expression" dxfId="20" priority="448">
      <formula>#REF!="GH"</formula>
    </cfRule>
    <cfRule type="expression" dxfId="19" priority="449">
      <formula>#REF!="SZT"</formula>
    </cfRule>
    <cfRule type="expression" dxfId="18" priority="450">
      <formula>#REF!="AI"</formula>
    </cfRule>
  </conditionalFormatting>
  <conditionalFormatting sqref="AF52:AJ53">
    <cfRule type="expression" dxfId="17" priority="31">
      <formula>#REF!="ÖP"</formula>
    </cfRule>
    <cfRule type="expression" dxfId="16" priority="32">
      <formula>#REF!="SP"</formula>
    </cfRule>
    <cfRule type="expression" dxfId="15" priority="33">
      <formula>#REF!="SZV"</formula>
    </cfRule>
    <cfRule type="expression" dxfId="14" priority="34">
      <formula>#REF!="GH"</formula>
    </cfRule>
    <cfRule type="expression" dxfId="13" priority="35">
      <formula>#REF!="SZT"</formula>
    </cfRule>
    <cfRule type="expression" dxfId="12" priority="36">
      <formula>#REF!="AI"</formula>
    </cfRule>
  </conditionalFormatting>
  <conditionalFormatting sqref="AF55:AJ56">
    <cfRule type="expression" dxfId="11" priority="277">
      <formula>#REF!="ÖP"</formula>
    </cfRule>
    <cfRule type="expression" dxfId="10" priority="278">
      <formula>#REF!="SP"</formula>
    </cfRule>
    <cfRule type="expression" dxfId="9" priority="279">
      <formula>#REF!="SZV"</formula>
    </cfRule>
    <cfRule type="expression" dxfId="8" priority="280">
      <formula>#REF!="GH"</formula>
    </cfRule>
    <cfRule type="expression" dxfId="7" priority="281">
      <formula>#REF!="SZT"</formula>
    </cfRule>
    <cfRule type="expression" dxfId="6" priority="282">
      <formula>#REF!="AI"</formula>
    </cfRule>
  </conditionalFormatting>
  <conditionalFormatting sqref="AJ46">
    <cfRule type="expression" dxfId="5" priority="61">
      <formula>AX67="ÖP"</formula>
    </cfRule>
    <cfRule type="expression" dxfId="4" priority="62">
      <formula>AX67="SP"</formula>
    </cfRule>
    <cfRule type="expression" dxfId="3" priority="63">
      <formula>AX67="SZV"</formula>
    </cfRule>
    <cfRule type="expression" dxfId="2" priority="64">
      <formula>AX67="GH"</formula>
    </cfRule>
    <cfRule type="expression" dxfId="1" priority="65">
      <formula>AX67="SZT"</formula>
    </cfRule>
    <cfRule type="expression" dxfId="0" priority="66">
      <formula>AX67="AI"</formula>
    </cfRule>
  </conditionalFormatting>
  <pageMargins left="0.70866141732283472" right="0.70866141732283472" top="0.35433070866141736" bottom="0.35433070866141736" header="0.31496062992125984" footer="0.31496062992125984"/>
  <pageSetup paperSize="9" scale="70"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J235"/>
  <sheetViews>
    <sheetView tabSelected="1" zoomScaleNormal="100" workbookViewId="0">
      <pane xSplit="5" ySplit="6" topLeftCell="AQ11" activePane="bottomRight" state="frozen"/>
      <selection pane="topRight" activeCell="F1" sqref="F1"/>
      <selection pane="bottomLeft" activeCell="A7" sqref="A7"/>
      <selection pane="bottomRight" activeCell="BD81" sqref="BD81"/>
    </sheetView>
  </sheetViews>
  <sheetFormatPr defaultRowHeight="16.5"/>
  <cols>
    <col min="1" max="1" width="20.5703125" hidden="1" customWidth="1"/>
    <col min="2" max="2" width="11.42578125" style="1" customWidth="1"/>
    <col min="3" max="3" width="43.85546875" style="1" customWidth="1"/>
    <col min="4" max="4" width="21.5703125" style="1" customWidth="1"/>
    <col min="5" max="5" width="14.42578125" style="8" customWidth="1"/>
    <col min="6" max="8" width="9.140625" style="3" customWidth="1"/>
    <col min="9" max="14" width="5.85546875" style="3" customWidth="1"/>
    <col min="15" max="16" width="38.5703125" style="1" customWidth="1"/>
    <col min="17" max="21" width="24.5703125" style="1" customWidth="1"/>
    <col min="22" max="22" width="50.140625" style="1" customWidth="1"/>
    <col min="23" max="23" width="14" style="1" bestFit="1" customWidth="1"/>
    <col min="24" max="24" width="8.28515625" style="1" bestFit="1" customWidth="1"/>
    <col min="25" max="25" width="8.28515625" style="1" customWidth="1"/>
    <col min="26" max="31" width="8.140625" style="3" customWidth="1"/>
    <col min="32" max="32" width="9.140625" style="1" customWidth="1"/>
    <col min="33" max="33" width="10.85546875" style="1" customWidth="1"/>
    <col min="34" max="34" width="9.140625" style="1" customWidth="1"/>
    <col min="35" max="42" width="11" style="1" customWidth="1"/>
    <col min="43" max="78" width="9.140625" style="1" customWidth="1"/>
    <col min="79" max="79" width="9.140625" style="1"/>
    <col min="80" max="80" width="9.140625" style="1" customWidth="1"/>
    <col min="81" max="86" width="9.140625" style="1"/>
  </cols>
  <sheetData>
    <row r="1" spans="1:88">
      <c r="B1" s="1" t="s">
        <v>29</v>
      </c>
      <c r="C1" s="2" t="s">
        <v>47</v>
      </c>
      <c r="D1" s="1" t="s">
        <v>148</v>
      </c>
      <c r="E1" s="8" t="s">
        <v>48</v>
      </c>
      <c r="F1" s="1" t="s">
        <v>151</v>
      </c>
      <c r="G1" s="1" t="s">
        <v>152</v>
      </c>
      <c r="H1" s="1" t="s">
        <v>49</v>
      </c>
      <c r="I1" s="1" t="s">
        <v>50</v>
      </c>
      <c r="J1" s="1" t="s">
        <v>51</v>
      </c>
      <c r="K1" s="1" t="s">
        <v>52</v>
      </c>
      <c r="L1" s="1" t="s">
        <v>53</v>
      </c>
      <c r="M1" s="1" t="s">
        <v>54</v>
      </c>
      <c r="N1" s="1" t="s">
        <v>55</v>
      </c>
      <c r="O1" s="1" t="s">
        <v>95</v>
      </c>
      <c r="P1" s="1" t="s">
        <v>96</v>
      </c>
      <c r="Q1" s="1" t="s">
        <v>56</v>
      </c>
      <c r="R1" s="1" t="s">
        <v>98</v>
      </c>
      <c r="S1" s="1" t="s">
        <v>100</v>
      </c>
      <c r="T1" s="1" t="s">
        <v>102</v>
      </c>
      <c r="U1" s="1" t="s">
        <v>104</v>
      </c>
      <c r="V1" s="1" t="s">
        <v>57</v>
      </c>
      <c r="W1" s="1" t="s">
        <v>106</v>
      </c>
      <c r="X1" s="1" t="s">
        <v>178</v>
      </c>
      <c r="Y1" s="1" t="s">
        <v>179</v>
      </c>
      <c r="Z1" s="1" t="s">
        <v>180</v>
      </c>
      <c r="AA1" s="1" t="s">
        <v>82</v>
      </c>
      <c r="AB1" s="1" t="s">
        <v>181</v>
      </c>
      <c r="AC1" s="1" t="s">
        <v>83</v>
      </c>
      <c r="AD1" s="1" t="s">
        <v>182</v>
      </c>
      <c r="AE1" s="1" t="s">
        <v>84</v>
      </c>
      <c r="AF1" s="1" t="s">
        <v>58</v>
      </c>
      <c r="AG1" s="1" t="s">
        <v>88</v>
      </c>
      <c r="AH1" s="1" t="s">
        <v>59</v>
      </c>
      <c r="AI1" s="1" t="s">
        <v>60</v>
      </c>
      <c r="AJ1" s="1" t="s">
        <v>89</v>
      </c>
      <c r="AK1" s="1" t="s">
        <v>61</v>
      </c>
      <c r="AL1" s="1" t="s">
        <v>62</v>
      </c>
      <c r="AM1" s="1" t="s">
        <v>90</v>
      </c>
      <c r="AN1" s="1" t="s">
        <v>63</v>
      </c>
      <c r="AO1" s="1" t="s">
        <v>108</v>
      </c>
      <c r="AP1" s="1" t="s">
        <v>159</v>
      </c>
      <c r="AQ1" s="1" t="s">
        <v>76</v>
      </c>
      <c r="AR1" s="1" t="s">
        <v>77</v>
      </c>
      <c r="AS1" s="1" t="s">
        <v>78</v>
      </c>
      <c r="AT1" s="1" t="s">
        <v>79</v>
      </c>
      <c r="AU1" s="1" t="s">
        <v>80</v>
      </c>
      <c r="AV1" s="1" t="s">
        <v>81</v>
      </c>
      <c r="AW1" s="1" t="s">
        <v>114</v>
      </c>
      <c r="AX1" s="1" t="s">
        <v>115</v>
      </c>
      <c r="AY1" s="1" t="s">
        <v>64</v>
      </c>
      <c r="AZ1" s="1" t="s">
        <v>116</v>
      </c>
      <c r="BA1" s="1" t="s">
        <v>117</v>
      </c>
      <c r="BB1" s="1" t="s">
        <v>118</v>
      </c>
      <c r="BC1" s="1" t="s">
        <v>119</v>
      </c>
      <c r="BD1" s="1" t="s">
        <v>120</v>
      </c>
      <c r="BE1" s="1" t="s">
        <v>211</v>
      </c>
      <c r="BF1" s="1" t="s">
        <v>65</v>
      </c>
      <c r="BG1" s="1" t="s">
        <v>66</v>
      </c>
      <c r="BH1" s="1" t="s">
        <v>125</v>
      </c>
      <c r="BI1" s="1" t="s">
        <v>126</v>
      </c>
      <c r="BJ1" s="1" t="s">
        <v>129</v>
      </c>
      <c r="BK1" s="1" t="s">
        <v>141</v>
      </c>
      <c r="BL1" s="1" t="s">
        <v>130</v>
      </c>
      <c r="BM1" s="1" t="s">
        <v>415</v>
      </c>
      <c r="BN1" s="1" t="s">
        <v>416</v>
      </c>
      <c r="BO1" s="1" t="s">
        <v>133</v>
      </c>
      <c r="BP1" s="1" t="s">
        <v>143</v>
      </c>
      <c r="BQ1" s="1" t="s">
        <v>134</v>
      </c>
      <c r="BR1" s="1" t="s">
        <v>421</v>
      </c>
      <c r="BS1" s="1" t="s">
        <v>422</v>
      </c>
      <c r="BT1" s="1" t="s">
        <v>163</v>
      </c>
      <c r="BU1" s="1" t="s">
        <v>165</v>
      </c>
      <c r="BV1" s="1" t="s">
        <v>137</v>
      </c>
      <c r="BW1" s="1" t="s">
        <v>169</v>
      </c>
      <c r="BX1" s="1" t="s">
        <v>139</v>
      </c>
      <c r="BY1" s="1" t="s">
        <v>145</v>
      </c>
      <c r="BZ1" s="1" t="s">
        <v>67</v>
      </c>
      <c r="CA1" s="1" t="s">
        <v>68</v>
      </c>
      <c r="CB1" s="1" t="s">
        <v>69</v>
      </c>
      <c r="CC1" s="1" t="s">
        <v>70</v>
      </c>
      <c r="CD1" s="1" t="s">
        <v>71</v>
      </c>
      <c r="CE1" s="1" t="s">
        <v>72</v>
      </c>
      <c r="CF1" s="1" t="s">
        <v>73</v>
      </c>
      <c r="CG1" s="1" t="s">
        <v>74</v>
      </c>
      <c r="CH1" s="1" t="s">
        <v>75</v>
      </c>
    </row>
    <row r="2" spans="1:88" ht="17.25" thickBot="1">
      <c r="B2" s="1" t="s">
        <v>3327</v>
      </c>
      <c r="C2" s="1" t="s">
        <v>3327</v>
      </c>
      <c r="D2" s="1" t="s">
        <v>3327</v>
      </c>
      <c r="E2" s="1" t="s">
        <v>3327</v>
      </c>
      <c r="F2" s="1" t="s">
        <v>3327</v>
      </c>
      <c r="G2" s="1" t="s">
        <v>3327</v>
      </c>
      <c r="H2" s="1" t="s">
        <v>3327</v>
      </c>
      <c r="I2" s="1" t="s">
        <v>3327</v>
      </c>
      <c r="J2" s="1" t="s">
        <v>3327</v>
      </c>
      <c r="K2" s="1" t="s">
        <v>3327</v>
      </c>
      <c r="L2" s="1" t="s">
        <v>3327</v>
      </c>
      <c r="M2" s="1" t="s">
        <v>3327</v>
      </c>
      <c r="N2" s="1" t="s">
        <v>3327</v>
      </c>
      <c r="O2" s="1" t="s">
        <v>3327</v>
      </c>
      <c r="P2" s="1" t="s">
        <v>3327</v>
      </c>
      <c r="Q2" s="1" t="s">
        <v>3327</v>
      </c>
      <c r="R2" s="1" t="s">
        <v>3327</v>
      </c>
      <c r="S2" s="1" t="s">
        <v>3327</v>
      </c>
      <c r="T2" s="1" t="s">
        <v>3327</v>
      </c>
      <c r="U2" s="1" t="s">
        <v>3327</v>
      </c>
      <c r="V2" s="1" t="s">
        <v>3327</v>
      </c>
      <c r="W2" s="1" t="s">
        <v>3327</v>
      </c>
      <c r="X2" s="1" t="s">
        <v>3327</v>
      </c>
      <c r="Y2" s="1" t="s">
        <v>3327</v>
      </c>
      <c r="Z2" s="1" t="s">
        <v>3327</v>
      </c>
      <c r="AA2" s="1" t="s">
        <v>3327</v>
      </c>
      <c r="AB2" s="1" t="s">
        <v>3327</v>
      </c>
      <c r="AC2" s="1" t="s">
        <v>3327</v>
      </c>
      <c r="AD2" s="1" t="s">
        <v>3327</v>
      </c>
      <c r="AE2" s="1" t="s">
        <v>3327</v>
      </c>
      <c r="AF2" s="1" t="s">
        <v>3327</v>
      </c>
      <c r="AG2" s="1" t="s">
        <v>3327</v>
      </c>
      <c r="AH2" s="1" t="s">
        <v>3327</v>
      </c>
      <c r="AI2" s="1" t="s">
        <v>3327</v>
      </c>
      <c r="AJ2" s="1" t="s">
        <v>3327</v>
      </c>
      <c r="AK2" s="1" t="s">
        <v>3327</v>
      </c>
      <c r="AL2" s="1" t="s">
        <v>3327</v>
      </c>
      <c r="AM2" s="1" t="s">
        <v>3327</v>
      </c>
      <c r="AN2" s="1" t="s">
        <v>3327</v>
      </c>
      <c r="AO2" s="1" t="s">
        <v>3327</v>
      </c>
      <c r="AP2" s="1" t="s">
        <v>3327</v>
      </c>
      <c r="AQ2" s="1" t="s">
        <v>3327</v>
      </c>
      <c r="AR2" s="1" t="s">
        <v>3327</v>
      </c>
      <c r="AS2" s="1" t="s">
        <v>3327</v>
      </c>
      <c r="AT2" s="1" t="s">
        <v>3327</v>
      </c>
      <c r="AU2" s="1" t="s">
        <v>3327</v>
      </c>
      <c r="AV2" s="1" t="s">
        <v>3327</v>
      </c>
      <c r="AW2" s="1" t="s">
        <v>3327</v>
      </c>
      <c r="AX2" s="1" t="s">
        <v>3327</v>
      </c>
      <c r="AY2" s="1" t="s">
        <v>3327</v>
      </c>
      <c r="AZ2" s="1" t="s">
        <v>3327</v>
      </c>
      <c r="BA2" s="1" t="s">
        <v>3327</v>
      </c>
      <c r="BB2" s="1" t="s">
        <v>3327</v>
      </c>
      <c r="BC2" s="1" t="s">
        <v>3327</v>
      </c>
      <c r="BD2" s="1" t="s">
        <v>3327</v>
      </c>
      <c r="BE2" s="1" t="s">
        <v>3327</v>
      </c>
      <c r="BF2" s="1" t="s">
        <v>3327</v>
      </c>
      <c r="BG2" s="1" t="s">
        <v>3327</v>
      </c>
      <c r="BH2" s="1" t="s">
        <v>3327</v>
      </c>
      <c r="BI2" s="1" t="s">
        <v>3327</v>
      </c>
      <c r="BJ2" s="1" t="s">
        <v>3327</v>
      </c>
      <c r="BK2" s="1" t="s">
        <v>3327</v>
      </c>
      <c r="BL2" s="1" t="s">
        <v>3327</v>
      </c>
      <c r="BM2" s="1" t="s">
        <v>3327</v>
      </c>
      <c r="BN2" s="1" t="s">
        <v>3327</v>
      </c>
      <c r="BO2" s="1" t="s">
        <v>3327</v>
      </c>
      <c r="BP2" s="1" t="s">
        <v>3327</v>
      </c>
      <c r="BQ2" s="1" t="s">
        <v>3327</v>
      </c>
      <c r="BR2" s="1" t="s">
        <v>3327</v>
      </c>
      <c r="BS2" s="1" t="s">
        <v>3327</v>
      </c>
      <c r="BT2" s="1" t="s">
        <v>3327</v>
      </c>
      <c r="BU2" s="1" t="s">
        <v>3327</v>
      </c>
      <c r="BV2" s="1" t="s">
        <v>3327</v>
      </c>
      <c r="BW2" s="1" t="s">
        <v>3327</v>
      </c>
      <c r="BX2" s="1" t="s">
        <v>3327</v>
      </c>
      <c r="BY2" s="1" t="s">
        <v>3327</v>
      </c>
      <c r="BZ2" s="1" t="s">
        <v>3327</v>
      </c>
      <c r="CA2" s="1" t="s">
        <v>3327</v>
      </c>
      <c r="CB2" s="1" t="s">
        <v>3327</v>
      </c>
      <c r="CC2" s="1" t="s">
        <v>3327</v>
      </c>
      <c r="CD2" s="1" t="s">
        <v>3327</v>
      </c>
      <c r="CE2" s="1" t="s">
        <v>3327</v>
      </c>
      <c r="CF2" s="1" t="s">
        <v>3327</v>
      </c>
      <c r="CG2" s="1" t="s">
        <v>3327</v>
      </c>
      <c r="CH2" s="1" t="s">
        <v>3327</v>
      </c>
    </row>
    <row r="3" spans="1:88" ht="17.25" thickBot="1">
      <c r="C3" s="560" t="s">
        <v>10</v>
      </c>
      <c r="D3" s="561"/>
      <c r="E3" s="561"/>
      <c r="F3" s="561"/>
      <c r="G3" s="561"/>
      <c r="H3" s="561"/>
      <c r="I3" s="561"/>
      <c r="J3" s="561"/>
      <c r="K3" s="561"/>
      <c r="L3" s="561"/>
      <c r="M3" s="561"/>
      <c r="N3" s="561"/>
      <c r="O3" s="561"/>
      <c r="P3" s="561"/>
      <c r="Q3" s="561"/>
      <c r="R3" s="561"/>
      <c r="S3" s="561"/>
      <c r="T3" s="561"/>
      <c r="U3" s="561"/>
      <c r="V3" s="561"/>
      <c r="W3" s="561"/>
      <c r="X3" s="561"/>
      <c r="Y3" s="561"/>
      <c r="Z3" s="561"/>
      <c r="AA3" s="561"/>
      <c r="AB3" s="561"/>
      <c r="AC3" s="561"/>
      <c r="AD3" s="561"/>
      <c r="AE3" s="561"/>
      <c r="AF3" s="561"/>
      <c r="AG3" s="561"/>
      <c r="AH3" s="561"/>
      <c r="AI3" s="561"/>
      <c r="AJ3" s="561"/>
      <c r="AK3" s="561"/>
      <c r="AL3" s="561"/>
      <c r="AM3" s="561"/>
      <c r="AN3" s="562"/>
      <c r="AO3" s="560" t="s">
        <v>413</v>
      </c>
      <c r="AP3" s="561"/>
      <c r="AQ3" s="561"/>
      <c r="AR3" s="561"/>
      <c r="AS3" s="561"/>
      <c r="AT3" s="561"/>
      <c r="AU3" s="561"/>
      <c r="AV3" s="561"/>
      <c r="AW3" s="561"/>
      <c r="AX3" s="561"/>
      <c r="AY3" s="561"/>
      <c r="AZ3" s="561"/>
      <c r="BA3" s="561"/>
      <c r="BB3" s="561"/>
      <c r="BC3" s="561"/>
      <c r="BD3" s="561"/>
      <c r="BE3" s="561"/>
      <c r="BF3" s="561"/>
      <c r="BG3" s="562"/>
      <c r="BH3" s="560" t="s">
        <v>20</v>
      </c>
      <c r="BI3" s="561"/>
      <c r="BJ3" s="561"/>
      <c r="BK3" s="561"/>
      <c r="BL3" s="561"/>
      <c r="BM3" s="561"/>
      <c r="BN3" s="561"/>
      <c r="BO3" s="561"/>
      <c r="BP3" s="561"/>
      <c r="BQ3" s="561"/>
      <c r="BR3" s="561"/>
      <c r="BS3" s="561"/>
      <c r="BT3" s="561"/>
      <c r="BU3" s="561"/>
      <c r="BV3" s="561"/>
      <c r="BW3" s="561"/>
      <c r="BX3" s="561"/>
      <c r="BY3" s="561"/>
      <c r="BZ3" s="561"/>
      <c r="CA3" s="562"/>
      <c r="CB3" s="560" t="s">
        <v>414</v>
      </c>
      <c r="CC3" s="561"/>
      <c r="CD3" s="561"/>
      <c r="CE3" s="561"/>
      <c r="CF3" s="561"/>
      <c r="CG3" s="561"/>
      <c r="CH3" s="562"/>
    </row>
    <row r="4" spans="1:88">
      <c r="C4" s="14" t="s">
        <v>0</v>
      </c>
      <c r="D4" s="14" t="s">
        <v>147</v>
      </c>
      <c r="E4" s="15" t="s">
        <v>1</v>
      </c>
      <c r="F4" s="55" t="s">
        <v>149</v>
      </c>
      <c r="G4" s="13" t="s">
        <v>150</v>
      </c>
      <c r="H4" s="56" t="s">
        <v>2</v>
      </c>
      <c r="I4" s="563" t="s">
        <v>3</v>
      </c>
      <c r="J4" s="559"/>
      <c r="K4" s="564"/>
      <c r="L4" s="563" t="s">
        <v>4</v>
      </c>
      <c r="M4" s="559"/>
      <c r="N4" s="564"/>
      <c r="O4" s="63" t="s">
        <v>94</v>
      </c>
      <c r="P4" s="63" t="s">
        <v>97</v>
      </c>
      <c r="Q4" s="14" t="s">
        <v>24</v>
      </c>
      <c r="R4" s="14" t="s">
        <v>99</v>
      </c>
      <c r="S4" s="14" t="s">
        <v>101</v>
      </c>
      <c r="T4" s="14" t="s">
        <v>103</v>
      </c>
      <c r="U4" s="14" t="s">
        <v>105</v>
      </c>
      <c r="V4" s="13" t="s">
        <v>5</v>
      </c>
      <c r="W4" s="14" t="s">
        <v>107</v>
      </c>
      <c r="X4" s="69" t="s">
        <v>40</v>
      </c>
      <c r="Y4" s="70" t="s">
        <v>39</v>
      </c>
      <c r="Z4" s="54" t="s">
        <v>40</v>
      </c>
      <c r="AA4" s="56" t="s">
        <v>39</v>
      </c>
      <c r="AB4" s="54" t="s">
        <v>40</v>
      </c>
      <c r="AC4" s="56" t="s">
        <v>39</v>
      </c>
      <c r="AD4" s="54" t="s">
        <v>40</v>
      </c>
      <c r="AE4" s="56" t="s">
        <v>39</v>
      </c>
      <c r="AF4" s="563" t="s">
        <v>6</v>
      </c>
      <c r="AG4" s="559"/>
      <c r="AH4" s="559"/>
      <c r="AI4" s="559"/>
      <c r="AJ4" s="559"/>
      <c r="AK4" s="559"/>
      <c r="AL4" s="559"/>
      <c r="AM4" s="559"/>
      <c r="AN4" s="565"/>
      <c r="AO4" s="54"/>
      <c r="AP4" s="54"/>
      <c r="AQ4" s="559" t="s">
        <v>7</v>
      </c>
      <c r="AR4" s="559"/>
      <c r="AS4" s="559"/>
      <c r="AT4" s="559"/>
      <c r="AU4" s="559"/>
      <c r="AV4" s="559"/>
      <c r="AW4" s="14" t="s">
        <v>8</v>
      </c>
      <c r="AX4" s="14"/>
      <c r="AY4" s="14"/>
      <c r="AZ4" s="14"/>
      <c r="BA4" s="14" t="s">
        <v>8</v>
      </c>
      <c r="BB4" s="14"/>
      <c r="BC4" s="14"/>
      <c r="BD4" s="14"/>
      <c r="BE4" s="14" t="s">
        <v>212</v>
      </c>
      <c r="BF4" s="14" t="s">
        <v>9</v>
      </c>
      <c r="BG4" s="14" t="s">
        <v>44</v>
      </c>
      <c r="BH4" s="14" t="s">
        <v>127</v>
      </c>
      <c r="BI4" s="14" t="s">
        <v>128</v>
      </c>
      <c r="BJ4" s="14" t="s">
        <v>131</v>
      </c>
      <c r="BK4" s="14" t="s">
        <v>142</v>
      </c>
      <c r="BL4" s="14" t="s">
        <v>132</v>
      </c>
      <c r="BM4" s="14" t="s">
        <v>417</v>
      </c>
      <c r="BN4" s="14" t="s">
        <v>418</v>
      </c>
      <c r="BO4" s="14" t="s">
        <v>135</v>
      </c>
      <c r="BP4" s="14" t="s">
        <v>144</v>
      </c>
      <c r="BQ4" s="14" t="s">
        <v>136</v>
      </c>
      <c r="BR4" s="14" t="s">
        <v>423</v>
      </c>
      <c r="BS4" s="14" t="s">
        <v>424</v>
      </c>
      <c r="BT4" s="14" t="s">
        <v>164</v>
      </c>
      <c r="BU4" s="14" t="s">
        <v>166</v>
      </c>
      <c r="BV4" s="14" t="s">
        <v>138</v>
      </c>
      <c r="BW4" s="14" t="s">
        <v>168</v>
      </c>
      <c r="BX4" s="14" t="s">
        <v>140</v>
      </c>
      <c r="BY4" s="14" t="s">
        <v>146</v>
      </c>
      <c r="BZ4" s="14" t="s">
        <v>11</v>
      </c>
      <c r="CA4" s="14" t="s">
        <v>45</v>
      </c>
      <c r="CB4" s="559" t="s">
        <v>12</v>
      </c>
      <c r="CC4" s="559"/>
      <c r="CD4" s="559"/>
      <c r="CE4" s="559"/>
      <c r="CF4" s="559"/>
      <c r="CG4" s="559"/>
      <c r="CH4" s="559"/>
      <c r="CI4" s="50"/>
    </row>
    <row r="5" spans="1:88">
      <c r="C5" s="4"/>
      <c r="D5" s="4"/>
      <c r="E5" s="9"/>
      <c r="F5" s="5"/>
      <c r="G5" s="51"/>
      <c r="H5" s="7"/>
      <c r="I5" s="5"/>
      <c r="J5" s="5"/>
      <c r="K5" s="7"/>
      <c r="L5" s="5"/>
      <c r="M5" s="5"/>
      <c r="N5" s="7"/>
      <c r="O5" s="4"/>
      <c r="P5" s="4"/>
      <c r="Q5" s="4"/>
      <c r="R5" s="4"/>
      <c r="S5" s="4"/>
      <c r="T5" s="4"/>
      <c r="U5" s="4"/>
      <c r="V5" s="6"/>
      <c r="W5" s="57"/>
      <c r="X5" s="57"/>
      <c r="Y5" s="57"/>
      <c r="Z5" s="5"/>
      <c r="AA5" s="7"/>
      <c r="AB5" s="5"/>
      <c r="AC5" s="7"/>
      <c r="AD5" s="5"/>
      <c r="AE5" s="7"/>
      <c r="AF5" s="555" t="s">
        <v>36</v>
      </c>
      <c r="AG5" s="556"/>
      <c r="AH5" s="557"/>
      <c r="AI5" s="555" t="s">
        <v>37</v>
      </c>
      <c r="AJ5" s="556"/>
      <c r="AK5" s="557"/>
      <c r="AL5" s="555" t="s">
        <v>38</v>
      </c>
      <c r="AM5" s="556"/>
      <c r="AN5" s="558"/>
      <c r="AO5" s="4"/>
      <c r="AP5" s="4"/>
      <c r="AQ5" s="4"/>
      <c r="AR5" s="4"/>
      <c r="AS5" s="4"/>
      <c r="AT5" s="4"/>
      <c r="AU5" s="4"/>
      <c r="AV5" s="4"/>
      <c r="AW5" s="80" t="s">
        <v>656</v>
      </c>
      <c r="AX5" s="4"/>
      <c r="AY5" s="4"/>
      <c r="AZ5" s="4"/>
      <c r="BA5" s="4"/>
      <c r="BB5" s="4"/>
      <c r="BC5" s="4"/>
      <c r="BD5" s="4" t="s">
        <v>411</v>
      </c>
      <c r="BE5" s="81" t="s">
        <v>412</v>
      </c>
      <c r="BF5" s="4" t="s">
        <v>411</v>
      </c>
      <c r="BG5" s="47"/>
      <c r="BH5" s="57"/>
      <c r="BI5" s="57"/>
      <c r="BJ5" s="81" t="s">
        <v>425</v>
      </c>
      <c r="BK5" s="4"/>
      <c r="BL5" s="4"/>
      <c r="BM5" s="4"/>
      <c r="BN5" s="4"/>
      <c r="BO5" s="81" t="s">
        <v>426</v>
      </c>
      <c r="BP5" s="4"/>
      <c r="BQ5" s="4"/>
      <c r="BR5" s="4"/>
      <c r="BS5" s="4"/>
      <c r="BT5" s="4"/>
      <c r="BU5" s="4"/>
      <c r="BV5" s="4"/>
      <c r="BW5" s="4"/>
      <c r="BX5" s="4"/>
      <c r="BY5" s="4"/>
      <c r="BZ5" s="4"/>
      <c r="CA5" s="4"/>
      <c r="CB5" s="5"/>
      <c r="CC5" s="5"/>
      <c r="CD5" s="5"/>
      <c r="CE5" s="5"/>
      <c r="CF5" s="5"/>
      <c r="CG5" s="5"/>
      <c r="CH5" s="5"/>
      <c r="CI5" s="50"/>
    </row>
    <row r="6" spans="1:88" ht="17.25" customHeight="1">
      <c r="A6" s="4" t="s">
        <v>28</v>
      </c>
      <c r="B6" s="4" t="s">
        <v>29</v>
      </c>
      <c r="C6" s="10" t="s">
        <v>0</v>
      </c>
      <c r="D6" s="10" t="s">
        <v>147</v>
      </c>
      <c r="E6" s="10" t="s">
        <v>1</v>
      </c>
      <c r="F6" s="10" t="s">
        <v>149</v>
      </c>
      <c r="G6" s="10" t="s">
        <v>150</v>
      </c>
      <c r="H6" s="10" t="s">
        <v>2</v>
      </c>
      <c r="I6" s="10" t="s">
        <v>21</v>
      </c>
      <c r="J6" s="10" t="s">
        <v>22</v>
      </c>
      <c r="K6" s="10" t="s">
        <v>23</v>
      </c>
      <c r="L6" s="10" t="s">
        <v>21</v>
      </c>
      <c r="M6" s="10" t="s">
        <v>22</v>
      </c>
      <c r="N6" s="10" t="s">
        <v>23</v>
      </c>
      <c r="O6" s="10" t="s">
        <v>94</v>
      </c>
      <c r="P6" s="10" t="s">
        <v>97</v>
      </c>
      <c r="Q6" s="10" t="s">
        <v>24</v>
      </c>
      <c r="R6" s="10" t="s">
        <v>99</v>
      </c>
      <c r="S6" s="10" t="s">
        <v>101</v>
      </c>
      <c r="T6" s="10" t="s">
        <v>103</v>
      </c>
      <c r="U6" s="10" t="s">
        <v>105</v>
      </c>
      <c r="V6" s="10" t="s">
        <v>5</v>
      </c>
      <c r="W6" s="10" t="s">
        <v>107</v>
      </c>
      <c r="X6" s="10" t="s">
        <v>176</v>
      </c>
      <c r="Y6" s="10" t="s">
        <v>177</v>
      </c>
      <c r="Z6" s="10" t="s">
        <v>31</v>
      </c>
      <c r="AA6" s="10" t="s">
        <v>154</v>
      </c>
      <c r="AB6" s="10" t="s">
        <v>32</v>
      </c>
      <c r="AC6" s="10" t="s">
        <v>155</v>
      </c>
      <c r="AD6" s="10" t="s">
        <v>33</v>
      </c>
      <c r="AE6" s="10" t="s">
        <v>156</v>
      </c>
      <c r="AF6" s="10" t="s">
        <v>1</v>
      </c>
      <c r="AG6" s="10" t="s">
        <v>85</v>
      </c>
      <c r="AH6" s="11" t="s">
        <v>86</v>
      </c>
      <c r="AI6" s="10" t="s">
        <v>1</v>
      </c>
      <c r="AJ6" s="10" t="s">
        <v>85</v>
      </c>
      <c r="AK6" s="11" t="s">
        <v>86</v>
      </c>
      <c r="AL6" s="10" t="s">
        <v>1</v>
      </c>
      <c r="AM6" s="10" t="s">
        <v>85</v>
      </c>
      <c r="AN6" s="11" t="s">
        <v>86</v>
      </c>
      <c r="AO6" s="60" t="s">
        <v>109</v>
      </c>
      <c r="AP6" s="60" t="s">
        <v>160</v>
      </c>
      <c r="AQ6" s="12" t="s">
        <v>91</v>
      </c>
      <c r="AR6" s="12" t="s">
        <v>92</v>
      </c>
      <c r="AS6" s="12" t="s">
        <v>34</v>
      </c>
      <c r="AT6" s="12" t="s">
        <v>42</v>
      </c>
      <c r="AU6" s="12" t="s">
        <v>35</v>
      </c>
      <c r="AV6" s="12" t="s">
        <v>43</v>
      </c>
      <c r="AW6" s="12" t="s">
        <v>110</v>
      </c>
      <c r="AX6" s="12" t="s">
        <v>111</v>
      </c>
      <c r="AY6" s="12" t="s">
        <v>112</v>
      </c>
      <c r="AZ6" s="12" t="s">
        <v>113</v>
      </c>
      <c r="BA6" s="12" t="s">
        <v>121</v>
      </c>
      <c r="BB6" s="12" t="s">
        <v>122</v>
      </c>
      <c r="BC6" s="12" t="s">
        <v>123</v>
      </c>
      <c r="BD6" s="12" t="s">
        <v>124</v>
      </c>
      <c r="BE6" s="12" t="s">
        <v>212</v>
      </c>
      <c r="BF6" s="12" t="s">
        <v>9</v>
      </c>
      <c r="BG6" s="12" t="s">
        <v>44</v>
      </c>
      <c r="BH6" s="12" t="s">
        <v>127</v>
      </c>
      <c r="BI6" s="12" t="s">
        <v>128</v>
      </c>
      <c r="BJ6" s="12" t="s">
        <v>131</v>
      </c>
      <c r="BK6" s="12" t="s">
        <v>142</v>
      </c>
      <c r="BL6" s="12" t="s">
        <v>132</v>
      </c>
      <c r="BM6" s="12" t="s">
        <v>417</v>
      </c>
      <c r="BN6" s="12" t="s">
        <v>418</v>
      </c>
      <c r="BO6" s="12" t="s">
        <v>135</v>
      </c>
      <c r="BP6" s="12" t="s">
        <v>144</v>
      </c>
      <c r="BQ6" s="12" t="s">
        <v>136</v>
      </c>
      <c r="BR6" s="12" t="s">
        <v>423</v>
      </c>
      <c r="BS6" s="12" t="s">
        <v>424</v>
      </c>
      <c r="BT6" s="12" t="s">
        <v>164</v>
      </c>
      <c r="BU6" s="12" t="s">
        <v>166</v>
      </c>
      <c r="BV6" s="12" t="s">
        <v>138</v>
      </c>
      <c r="BW6" s="12" t="s">
        <v>168</v>
      </c>
      <c r="BX6" s="12" t="s">
        <v>140</v>
      </c>
      <c r="BY6" s="12" t="s">
        <v>146</v>
      </c>
      <c r="BZ6" s="12" t="s">
        <v>11</v>
      </c>
      <c r="CA6" s="12" t="s">
        <v>45</v>
      </c>
      <c r="CB6" s="12" t="s">
        <v>13</v>
      </c>
      <c r="CC6" s="12" t="s">
        <v>14</v>
      </c>
      <c r="CD6" s="12" t="s">
        <v>15</v>
      </c>
      <c r="CE6" s="12" t="s">
        <v>16</v>
      </c>
      <c r="CF6" s="12" t="s">
        <v>17</v>
      </c>
      <c r="CG6" s="12" t="s">
        <v>18</v>
      </c>
      <c r="CH6" s="12" t="s">
        <v>19</v>
      </c>
      <c r="CJ6" s="4" t="s">
        <v>93</v>
      </c>
    </row>
    <row r="7" spans="1:88" s="30" customFormat="1" ht="16.5" customHeight="1">
      <c r="A7" s="16"/>
      <c r="B7" s="16" t="s">
        <v>32</v>
      </c>
      <c r="C7" s="16" t="s">
        <v>238</v>
      </c>
      <c r="D7" s="16" t="s">
        <v>238</v>
      </c>
      <c r="E7" s="527" t="s">
        <v>3346</v>
      </c>
      <c r="F7" s="18" t="s">
        <v>26</v>
      </c>
      <c r="G7" s="19" t="s">
        <v>87</v>
      </c>
      <c r="H7" s="53">
        <v>6</v>
      </c>
      <c r="I7" s="18">
        <v>2</v>
      </c>
      <c r="J7" s="18">
        <v>0</v>
      </c>
      <c r="K7" s="19">
        <v>2</v>
      </c>
      <c r="L7" s="18">
        <f t="shared" ref="L7:L38" si="0">I7*7</f>
        <v>14</v>
      </c>
      <c r="M7" s="18">
        <f t="shared" ref="M7:M38" si="1">J7*7</f>
        <v>0</v>
      </c>
      <c r="N7" s="19">
        <f t="shared" ref="N7:N38" si="2">K7*7</f>
        <v>14</v>
      </c>
      <c r="O7" s="36" t="s">
        <v>229</v>
      </c>
      <c r="P7" s="36" t="s">
        <v>230</v>
      </c>
      <c r="Q7" s="16" t="s">
        <v>2935</v>
      </c>
      <c r="R7" s="16" t="s">
        <v>157</v>
      </c>
      <c r="S7" s="450" t="s">
        <v>2936</v>
      </c>
      <c r="T7" s="16" t="s">
        <v>229</v>
      </c>
      <c r="U7" s="16" t="s">
        <v>230</v>
      </c>
      <c r="V7" s="17" t="s">
        <v>2937</v>
      </c>
      <c r="W7" s="72" t="s">
        <v>153</v>
      </c>
      <c r="X7" s="33" t="s">
        <v>41</v>
      </c>
      <c r="Y7" s="19" t="s">
        <v>41</v>
      </c>
      <c r="Z7" s="22" t="s">
        <v>41</v>
      </c>
      <c r="AA7" s="19" t="s">
        <v>41</v>
      </c>
      <c r="AB7" s="526" t="s">
        <v>183</v>
      </c>
      <c r="AC7" s="19" t="s">
        <v>184</v>
      </c>
      <c r="AD7" s="18" t="s">
        <v>41</v>
      </c>
      <c r="AE7" s="19" t="s">
        <v>41</v>
      </c>
      <c r="AF7" s="16" t="s">
        <v>41</v>
      </c>
      <c r="AG7" s="16" t="s">
        <v>41</v>
      </c>
      <c r="AH7" s="17" t="s">
        <v>41</v>
      </c>
      <c r="AI7" s="16" t="s">
        <v>41</v>
      </c>
      <c r="AJ7" s="16" t="s">
        <v>41</v>
      </c>
      <c r="AK7" s="17" t="s">
        <v>41</v>
      </c>
      <c r="AL7" s="16" t="s">
        <v>41</v>
      </c>
      <c r="AM7" s="16" t="s">
        <v>41</v>
      </c>
      <c r="AN7" s="20" t="s">
        <v>41</v>
      </c>
      <c r="AO7" s="29" t="s">
        <v>2951</v>
      </c>
      <c r="AP7" s="29" t="s">
        <v>2952</v>
      </c>
      <c r="AQ7" s="468" t="s">
        <v>2953</v>
      </c>
      <c r="AR7" s="468" t="s">
        <v>2954</v>
      </c>
      <c r="AS7" s="29" t="s">
        <v>41</v>
      </c>
      <c r="AT7" s="29" t="s">
        <v>41</v>
      </c>
      <c r="AU7" s="29" t="s">
        <v>2955</v>
      </c>
      <c r="AV7" s="29" t="s">
        <v>2956</v>
      </c>
      <c r="AW7" s="468" t="s">
        <v>2970</v>
      </c>
      <c r="AX7" s="29" t="s">
        <v>2971</v>
      </c>
      <c r="AY7" s="468" t="s">
        <v>2972</v>
      </c>
      <c r="AZ7" s="468" t="s">
        <v>2973</v>
      </c>
      <c r="BA7" s="468" t="s">
        <v>2978</v>
      </c>
      <c r="BB7" s="29" t="s">
        <v>2979</v>
      </c>
      <c r="BC7" s="468" t="s">
        <v>2980</v>
      </c>
      <c r="BD7" s="468" t="s">
        <v>2981</v>
      </c>
      <c r="BE7" s="29" t="s">
        <v>2426</v>
      </c>
      <c r="BF7" s="29" t="s">
        <v>2957</v>
      </c>
      <c r="BG7" s="504" t="s">
        <v>2958</v>
      </c>
      <c r="BH7" s="29" t="s">
        <v>2959</v>
      </c>
      <c r="BI7" s="29" t="s">
        <v>2960</v>
      </c>
      <c r="BJ7" s="472" t="s">
        <v>2601</v>
      </c>
      <c r="BK7" s="472" t="s">
        <v>2643</v>
      </c>
      <c r="BL7" s="472" t="s">
        <v>998</v>
      </c>
      <c r="BM7" s="29" t="s">
        <v>2082</v>
      </c>
      <c r="BN7" s="29" t="s">
        <v>2984</v>
      </c>
      <c r="BO7" s="29" t="s">
        <v>41</v>
      </c>
      <c r="BP7" s="29" t="s">
        <v>41</v>
      </c>
      <c r="BQ7" s="29" t="s">
        <v>41</v>
      </c>
      <c r="BR7" s="29" t="s">
        <v>41</v>
      </c>
      <c r="BS7" s="29" t="s">
        <v>41</v>
      </c>
      <c r="BT7" s="472" t="s">
        <v>2961</v>
      </c>
      <c r="BU7" s="472" t="s">
        <v>2985</v>
      </c>
      <c r="BV7" s="468" t="s">
        <v>2963</v>
      </c>
      <c r="BW7" s="468" t="s">
        <v>2964</v>
      </c>
      <c r="BX7" s="29" t="s">
        <v>171</v>
      </c>
      <c r="BY7" s="29" t="s">
        <v>2965</v>
      </c>
      <c r="BZ7" s="29" t="s">
        <v>2986</v>
      </c>
      <c r="CA7" s="29" t="s">
        <v>2987</v>
      </c>
      <c r="CB7" s="16">
        <f>(I7+J7+K7)*14</f>
        <v>56</v>
      </c>
      <c r="CC7" s="16">
        <v>44</v>
      </c>
      <c r="CD7" s="16">
        <v>44</v>
      </c>
      <c r="CE7" s="16">
        <v>0</v>
      </c>
      <c r="CF7" s="16">
        <v>36</v>
      </c>
      <c r="CG7" s="16">
        <v>0</v>
      </c>
      <c r="CH7" s="20">
        <f t="shared" ref="CH7:CH38" si="3">SUM(CB7:CG7)</f>
        <v>180</v>
      </c>
      <c r="CJ7" s="30">
        <f>CH7-(H7*30)</f>
        <v>0</v>
      </c>
    </row>
    <row r="8" spans="1:88" s="30" customFormat="1" ht="16.5" customHeight="1">
      <c r="A8" s="16"/>
      <c r="B8" s="16" t="s">
        <v>32</v>
      </c>
      <c r="C8" s="16" t="s">
        <v>237</v>
      </c>
      <c r="D8" s="16" t="s">
        <v>237</v>
      </c>
      <c r="E8" s="527" t="s">
        <v>3347</v>
      </c>
      <c r="F8" s="18" t="s">
        <v>26</v>
      </c>
      <c r="G8" s="19" t="s">
        <v>87</v>
      </c>
      <c r="H8" s="53">
        <v>3</v>
      </c>
      <c r="I8" s="18">
        <v>1</v>
      </c>
      <c r="J8" s="18">
        <v>0</v>
      </c>
      <c r="K8" s="19">
        <v>1</v>
      </c>
      <c r="L8" s="18">
        <f t="shared" si="0"/>
        <v>7</v>
      </c>
      <c r="M8" s="18">
        <f t="shared" si="1"/>
        <v>0</v>
      </c>
      <c r="N8" s="19">
        <f t="shared" si="2"/>
        <v>7</v>
      </c>
      <c r="O8" s="36" t="s">
        <v>229</v>
      </c>
      <c r="P8" s="36" t="s">
        <v>230</v>
      </c>
      <c r="Q8" s="16" t="s">
        <v>2935</v>
      </c>
      <c r="R8" s="16" t="s">
        <v>157</v>
      </c>
      <c r="S8" s="450" t="s">
        <v>2936</v>
      </c>
      <c r="T8" s="16" t="s">
        <v>229</v>
      </c>
      <c r="U8" s="16" t="s">
        <v>230</v>
      </c>
      <c r="V8" s="17" t="s">
        <v>2937</v>
      </c>
      <c r="W8" s="72" t="s">
        <v>153</v>
      </c>
      <c r="X8" s="33" t="s">
        <v>41</v>
      </c>
      <c r="Y8" s="19" t="s">
        <v>41</v>
      </c>
      <c r="Z8" s="22" t="s">
        <v>41</v>
      </c>
      <c r="AA8" s="19" t="s">
        <v>41</v>
      </c>
      <c r="AB8" s="77" t="s">
        <v>236</v>
      </c>
      <c r="AC8" s="19" t="s">
        <v>184</v>
      </c>
      <c r="AD8" s="18" t="s">
        <v>41</v>
      </c>
      <c r="AE8" s="19" t="s">
        <v>41</v>
      </c>
      <c r="AF8" s="16" t="s">
        <v>41</v>
      </c>
      <c r="AG8" s="16" t="s">
        <v>41</v>
      </c>
      <c r="AH8" s="17" t="s">
        <v>41</v>
      </c>
      <c r="AI8" s="16" t="s">
        <v>41</v>
      </c>
      <c r="AJ8" s="16" t="s">
        <v>41</v>
      </c>
      <c r="AK8" s="17" t="s">
        <v>41</v>
      </c>
      <c r="AL8" s="16" t="s">
        <v>41</v>
      </c>
      <c r="AM8" s="16" t="s">
        <v>41</v>
      </c>
      <c r="AN8" s="20" t="s">
        <v>41</v>
      </c>
      <c r="AO8" s="29" t="s">
        <v>2966</v>
      </c>
      <c r="AP8" s="29" t="s">
        <v>2967</v>
      </c>
      <c r="AQ8" s="29" t="s">
        <v>2968</v>
      </c>
      <c r="AR8" s="29" t="s">
        <v>2969</v>
      </c>
      <c r="AS8" s="29" t="s">
        <v>41</v>
      </c>
      <c r="AT8" s="29" t="s">
        <v>41</v>
      </c>
      <c r="AU8" s="29" t="s">
        <v>2955</v>
      </c>
      <c r="AV8" s="29" t="s">
        <v>2956</v>
      </c>
      <c r="AW8" s="468" t="s">
        <v>2974</v>
      </c>
      <c r="AX8" s="29" t="s">
        <v>2975</v>
      </c>
      <c r="AY8" s="468" t="s">
        <v>2976</v>
      </c>
      <c r="AZ8" s="468" t="s">
        <v>2977</v>
      </c>
      <c r="BA8" s="468" t="s">
        <v>2982</v>
      </c>
      <c r="BB8" s="29" t="s">
        <v>2983</v>
      </c>
      <c r="BC8" s="468" t="s">
        <v>2980</v>
      </c>
      <c r="BD8" s="468" t="s">
        <v>2981</v>
      </c>
      <c r="BE8" s="29" t="s">
        <v>2426</v>
      </c>
      <c r="BF8" s="29" t="s">
        <v>2957</v>
      </c>
      <c r="BG8" s="504" t="s">
        <v>2958</v>
      </c>
      <c r="BH8" s="29" t="s">
        <v>2959</v>
      </c>
      <c r="BI8" s="29" t="s">
        <v>2960</v>
      </c>
      <c r="BJ8" s="472" t="s">
        <v>2601</v>
      </c>
      <c r="BK8" s="472" t="s">
        <v>2643</v>
      </c>
      <c r="BL8" s="472" t="s">
        <v>998</v>
      </c>
      <c r="BM8" s="29" t="s">
        <v>2082</v>
      </c>
      <c r="BN8" s="29" t="s">
        <v>2984</v>
      </c>
      <c r="BO8" s="29" t="s">
        <v>41</v>
      </c>
      <c r="BP8" s="29" t="s">
        <v>41</v>
      </c>
      <c r="BQ8" s="29" t="s">
        <v>41</v>
      </c>
      <c r="BR8" s="29" t="s">
        <v>41</v>
      </c>
      <c r="BS8" s="29" t="s">
        <v>41</v>
      </c>
      <c r="BT8" s="472" t="s">
        <v>2961</v>
      </c>
      <c r="BU8" s="472" t="s">
        <v>2985</v>
      </c>
      <c r="BV8" s="468" t="s">
        <v>2963</v>
      </c>
      <c r="BW8" s="468" t="s">
        <v>2964</v>
      </c>
      <c r="BX8" s="29" t="s">
        <v>171</v>
      </c>
      <c r="BY8" s="29" t="s">
        <v>2965</v>
      </c>
      <c r="BZ8" s="29" t="s">
        <v>2986</v>
      </c>
      <c r="CA8" s="29" t="s">
        <v>2987</v>
      </c>
      <c r="CB8" s="16">
        <f>(I8+J8+K8)*14</f>
        <v>28</v>
      </c>
      <c r="CC8" s="16">
        <v>18</v>
      </c>
      <c r="CD8" s="16">
        <v>24</v>
      </c>
      <c r="CE8" s="16">
        <v>0</v>
      </c>
      <c r="CF8" s="16">
        <v>20</v>
      </c>
      <c r="CG8" s="16">
        <v>0</v>
      </c>
      <c r="CH8" s="20">
        <f t="shared" si="3"/>
        <v>90</v>
      </c>
      <c r="CJ8" s="30">
        <f>CH8-(H8*30)</f>
        <v>0</v>
      </c>
    </row>
    <row r="9" spans="1:88" s="30" customFormat="1" ht="16.5" customHeight="1">
      <c r="A9" s="16"/>
      <c r="B9" s="16" t="s">
        <v>32</v>
      </c>
      <c r="C9" s="16" t="s">
        <v>2934</v>
      </c>
      <c r="D9" s="16" t="s">
        <v>2934</v>
      </c>
      <c r="E9" s="527" t="s">
        <v>3348</v>
      </c>
      <c r="F9" s="18" t="s">
        <v>26</v>
      </c>
      <c r="G9" s="19" t="s">
        <v>87</v>
      </c>
      <c r="H9" s="53">
        <v>3</v>
      </c>
      <c r="I9" s="18">
        <v>0</v>
      </c>
      <c r="J9" s="18">
        <v>2</v>
      </c>
      <c r="K9" s="19">
        <v>0</v>
      </c>
      <c r="L9" s="18">
        <f t="shared" si="0"/>
        <v>0</v>
      </c>
      <c r="M9" s="18">
        <f t="shared" si="1"/>
        <v>14</v>
      </c>
      <c r="N9" s="19">
        <f t="shared" si="2"/>
        <v>0</v>
      </c>
      <c r="O9" s="36" t="s">
        <v>229</v>
      </c>
      <c r="P9" s="36" t="s">
        <v>230</v>
      </c>
      <c r="Q9" s="16" t="s">
        <v>2935</v>
      </c>
      <c r="R9" s="16" t="s">
        <v>157</v>
      </c>
      <c r="S9" s="450" t="s">
        <v>2936</v>
      </c>
      <c r="T9" s="16" t="s">
        <v>229</v>
      </c>
      <c r="U9" s="16" t="s">
        <v>230</v>
      </c>
      <c r="V9" s="17" t="s">
        <v>2937</v>
      </c>
      <c r="W9" s="72" t="s">
        <v>153</v>
      </c>
      <c r="X9" s="33" t="s">
        <v>41</v>
      </c>
      <c r="Y9" s="19" t="s">
        <v>41</v>
      </c>
      <c r="Z9" s="22" t="s">
        <v>41</v>
      </c>
      <c r="AA9" s="19" t="s">
        <v>41</v>
      </c>
      <c r="AB9" s="78" t="s">
        <v>239</v>
      </c>
      <c r="AC9" s="19" t="s">
        <v>184</v>
      </c>
      <c r="AD9" s="18" t="s">
        <v>41</v>
      </c>
      <c r="AE9" s="19" t="s">
        <v>41</v>
      </c>
      <c r="AF9" s="16" t="s">
        <v>41</v>
      </c>
      <c r="AG9" s="16" t="s">
        <v>41</v>
      </c>
      <c r="AH9" s="17" t="s">
        <v>41</v>
      </c>
      <c r="AI9" s="16" t="s">
        <v>41</v>
      </c>
      <c r="AJ9" s="16" t="s">
        <v>41</v>
      </c>
      <c r="AK9" s="17" t="s">
        <v>41</v>
      </c>
      <c r="AL9" s="16" t="s">
        <v>41</v>
      </c>
      <c r="AM9" s="16" t="s">
        <v>41</v>
      </c>
      <c r="AN9" s="20" t="s">
        <v>41</v>
      </c>
      <c r="AO9" s="29" t="s">
        <v>2988</v>
      </c>
      <c r="AP9" s="29" t="s">
        <v>2989</v>
      </c>
      <c r="AQ9" s="29" t="s">
        <v>41</v>
      </c>
      <c r="AR9" s="29" t="s">
        <v>41</v>
      </c>
      <c r="AS9" s="29" t="s">
        <v>2990</v>
      </c>
      <c r="AT9" s="29" t="s">
        <v>2991</v>
      </c>
      <c r="AU9" s="29" t="s">
        <v>41</v>
      </c>
      <c r="AV9" s="29" t="s">
        <v>41</v>
      </c>
      <c r="AW9" s="468" t="s">
        <v>2999</v>
      </c>
      <c r="AX9" s="468" t="s">
        <v>3000</v>
      </c>
      <c r="AY9" s="468" t="s">
        <v>2976</v>
      </c>
      <c r="AZ9" s="468" t="s">
        <v>2977</v>
      </c>
      <c r="BA9" s="468" t="s">
        <v>3001</v>
      </c>
      <c r="BB9" s="468" t="s">
        <v>3002</v>
      </c>
      <c r="BC9" s="468" t="s">
        <v>2980</v>
      </c>
      <c r="BD9" s="468" t="s">
        <v>2981</v>
      </c>
      <c r="BE9" s="29" t="s">
        <v>2426</v>
      </c>
      <c r="BF9" s="468" t="s">
        <v>2992</v>
      </c>
      <c r="BG9" s="516" t="s">
        <v>2993</v>
      </c>
      <c r="BH9" s="29" t="s">
        <v>2959</v>
      </c>
      <c r="BI9" s="29" t="s">
        <v>2960</v>
      </c>
      <c r="BJ9" s="29" t="s">
        <v>2994</v>
      </c>
      <c r="BK9" s="29" t="s">
        <v>2995</v>
      </c>
      <c r="BL9" s="29" t="s">
        <v>2996</v>
      </c>
      <c r="BM9" s="29" t="s">
        <v>2082</v>
      </c>
      <c r="BN9" s="468" t="s">
        <v>3003</v>
      </c>
      <c r="BO9" s="29" t="s">
        <v>41</v>
      </c>
      <c r="BP9" s="29" t="s">
        <v>41</v>
      </c>
      <c r="BQ9" s="29" t="s">
        <v>41</v>
      </c>
      <c r="BR9" s="29" t="s">
        <v>41</v>
      </c>
      <c r="BS9" s="29" t="s">
        <v>41</v>
      </c>
      <c r="BT9" s="29" t="s">
        <v>2997</v>
      </c>
      <c r="BU9" s="29" t="s">
        <v>2998</v>
      </c>
      <c r="BV9" s="468" t="s">
        <v>2963</v>
      </c>
      <c r="BW9" s="468" t="s">
        <v>2964</v>
      </c>
      <c r="BX9" s="29" t="s">
        <v>171</v>
      </c>
      <c r="BY9" s="29" t="s">
        <v>2965</v>
      </c>
      <c r="BZ9" s="29" t="s">
        <v>3004</v>
      </c>
      <c r="CA9" s="29" t="s">
        <v>3005</v>
      </c>
      <c r="CB9" s="16">
        <f>(I9+J9+K9)*14</f>
        <v>28</v>
      </c>
      <c r="CC9" s="16">
        <v>0</v>
      </c>
      <c r="CD9" s="16">
        <v>0</v>
      </c>
      <c r="CE9" s="16">
        <v>31</v>
      </c>
      <c r="CF9" s="16">
        <v>31</v>
      </c>
      <c r="CG9" s="16">
        <v>0</v>
      </c>
      <c r="CH9" s="20">
        <f t="shared" si="3"/>
        <v>90</v>
      </c>
      <c r="CJ9" s="30">
        <f>CH9-(H9*30)</f>
        <v>0</v>
      </c>
    </row>
    <row r="10" spans="1:88" s="30" customFormat="1" ht="16.5" customHeight="1">
      <c r="A10" s="16" t="s">
        <v>25</v>
      </c>
      <c r="B10" s="16" t="s">
        <v>176</v>
      </c>
      <c r="C10" s="16" t="s">
        <v>319</v>
      </c>
      <c r="D10" s="16" t="s">
        <v>319</v>
      </c>
      <c r="E10" s="527" t="s">
        <v>3349</v>
      </c>
      <c r="F10" s="18" t="s">
        <v>195</v>
      </c>
      <c r="G10" s="19" t="s">
        <v>196</v>
      </c>
      <c r="H10" s="53">
        <v>5</v>
      </c>
      <c r="I10" s="18">
        <v>2</v>
      </c>
      <c r="J10" s="18">
        <v>0</v>
      </c>
      <c r="K10" s="19">
        <v>1</v>
      </c>
      <c r="L10" s="18">
        <f t="shared" si="0"/>
        <v>14</v>
      </c>
      <c r="M10" s="18">
        <f t="shared" si="1"/>
        <v>0</v>
      </c>
      <c r="N10" s="19">
        <f t="shared" si="2"/>
        <v>7</v>
      </c>
      <c r="O10" s="16" t="s">
        <v>281</v>
      </c>
      <c r="P10" s="16" t="s">
        <v>282</v>
      </c>
      <c r="Q10" s="16" t="s">
        <v>1830</v>
      </c>
      <c r="R10" s="16" t="s">
        <v>157</v>
      </c>
      <c r="S10" s="501" t="s">
        <v>1831</v>
      </c>
      <c r="T10" s="479" t="s">
        <v>281</v>
      </c>
      <c r="U10" s="479" t="s">
        <v>282</v>
      </c>
      <c r="V10" s="480" t="s">
        <v>1832</v>
      </c>
      <c r="W10" s="72" t="s">
        <v>153</v>
      </c>
      <c r="X10" s="73" t="s">
        <v>214</v>
      </c>
      <c r="Y10" s="19" t="s">
        <v>184</v>
      </c>
      <c r="Z10" s="22" t="s">
        <v>41</v>
      </c>
      <c r="AA10" s="19" t="s">
        <v>41</v>
      </c>
      <c r="AB10" s="33" t="s">
        <v>41</v>
      </c>
      <c r="AC10" s="19" t="s">
        <v>41</v>
      </c>
      <c r="AD10" s="33" t="s">
        <v>41</v>
      </c>
      <c r="AE10" s="19" t="s">
        <v>41</v>
      </c>
      <c r="AF10" s="16" t="s">
        <v>41</v>
      </c>
      <c r="AG10" s="16" t="s">
        <v>41</v>
      </c>
      <c r="AH10" s="17" t="s">
        <v>41</v>
      </c>
      <c r="AI10" s="16" t="s">
        <v>41</v>
      </c>
      <c r="AJ10" s="16" t="s">
        <v>41</v>
      </c>
      <c r="AK10" s="17" t="s">
        <v>41</v>
      </c>
      <c r="AL10" s="16" t="s">
        <v>41</v>
      </c>
      <c r="AM10" s="16" t="s">
        <v>41</v>
      </c>
      <c r="AN10" s="20" t="s">
        <v>41</v>
      </c>
      <c r="AO10" s="468" t="s">
        <v>1833</v>
      </c>
      <c r="AP10" s="468" t="s">
        <v>1834</v>
      </c>
      <c r="AQ10" s="468" t="s">
        <v>1835</v>
      </c>
      <c r="AR10" s="468" t="s">
        <v>1836</v>
      </c>
      <c r="AS10" s="29" t="s">
        <v>41</v>
      </c>
      <c r="AT10" s="29" t="s">
        <v>41</v>
      </c>
      <c r="AU10" s="468" t="s">
        <v>1837</v>
      </c>
      <c r="AV10" s="478" t="s">
        <v>1838</v>
      </c>
      <c r="AW10" s="468" t="s">
        <v>1900</v>
      </c>
      <c r="AX10" s="468" t="s">
        <v>1901</v>
      </c>
      <c r="AY10" s="468" t="s">
        <v>1902</v>
      </c>
      <c r="AZ10" s="24" t="s">
        <v>1843</v>
      </c>
      <c r="BA10" s="24" t="s">
        <v>1910</v>
      </c>
      <c r="BB10" s="24" t="s">
        <v>1911</v>
      </c>
      <c r="BC10" s="24" t="s">
        <v>1912</v>
      </c>
      <c r="BD10" s="24" t="s">
        <v>1844</v>
      </c>
      <c r="BE10" s="16" t="s">
        <v>1072</v>
      </c>
      <c r="BF10" s="24" t="s">
        <v>1839</v>
      </c>
      <c r="BG10" s="20" t="s">
        <v>1840</v>
      </c>
      <c r="BH10" s="24" t="s">
        <v>1841</v>
      </c>
      <c r="BI10" s="24" t="s">
        <v>1842</v>
      </c>
      <c r="BJ10" s="24" t="s">
        <v>1849</v>
      </c>
      <c r="BK10" s="16" t="s">
        <v>1850</v>
      </c>
      <c r="BL10" s="16" t="s">
        <v>1845</v>
      </c>
      <c r="BM10" s="476" t="s">
        <v>999</v>
      </c>
      <c r="BN10" s="16" t="s">
        <v>1080</v>
      </c>
      <c r="BO10" s="16" t="s">
        <v>1000</v>
      </c>
      <c r="BP10" s="16" t="s">
        <v>1846</v>
      </c>
      <c r="BQ10" s="16" t="s">
        <v>378</v>
      </c>
      <c r="BR10" s="16" t="s">
        <v>999</v>
      </c>
      <c r="BS10" s="16" t="s">
        <v>1080</v>
      </c>
      <c r="BT10" s="16" t="s">
        <v>1851</v>
      </c>
      <c r="BU10" s="24" t="s">
        <v>1852</v>
      </c>
      <c r="BV10" s="24" t="s">
        <v>1847</v>
      </c>
      <c r="BW10" s="24" t="s">
        <v>1848</v>
      </c>
      <c r="BX10" s="16" t="s">
        <v>1854</v>
      </c>
      <c r="BY10" s="16" t="s">
        <v>1853</v>
      </c>
      <c r="BZ10" s="16" t="s">
        <v>1855</v>
      </c>
      <c r="CA10" s="16" t="s">
        <v>1856</v>
      </c>
      <c r="CB10" s="2">
        <f>(I10+J10+K10)*14</f>
        <v>42</v>
      </c>
      <c r="CC10" s="16">
        <v>28</v>
      </c>
      <c r="CD10" s="16">
        <v>30</v>
      </c>
      <c r="CE10" s="16">
        <v>0</v>
      </c>
      <c r="CF10" s="16">
        <v>20</v>
      </c>
      <c r="CG10" s="16">
        <v>30</v>
      </c>
      <c r="CH10" s="20">
        <f t="shared" si="3"/>
        <v>150</v>
      </c>
      <c r="CJ10" s="30">
        <f t="shared" ref="CJ10:CJ73" si="4">CH10-(H10*30)</f>
        <v>0</v>
      </c>
    </row>
    <row r="11" spans="1:88" s="30" customFormat="1" ht="16.5" customHeight="1">
      <c r="A11" s="16"/>
      <c r="B11" s="16" t="s">
        <v>176</v>
      </c>
      <c r="C11" s="16" t="s">
        <v>327</v>
      </c>
      <c r="D11" s="16" t="s">
        <v>327</v>
      </c>
      <c r="E11" s="527" t="s">
        <v>3350</v>
      </c>
      <c r="F11" s="18" t="s">
        <v>26</v>
      </c>
      <c r="G11" s="19" t="s">
        <v>87</v>
      </c>
      <c r="H11" s="53">
        <v>5</v>
      </c>
      <c r="I11" s="18">
        <v>2</v>
      </c>
      <c r="J11" s="18">
        <v>0</v>
      </c>
      <c r="K11" s="19">
        <v>2</v>
      </c>
      <c r="L11" s="18">
        <f t="shared" si="0"/>
        <v>14</v>
      </c>
      <c r="M11" s="18">
        <f t="shared" si="1"/>
        <v>0</v>
      </c>
      <c r="N11" s="19">
        <f t="shared" si="2"/>
        <v>14</v>
      </c>
      <c r="O11" s="16" t="s">
        <v>219</v>
      </c>
      <c r="P11" s="16" t="s">
        <v>221</v>
      </c>
      <c r="Q11" s="16" t="s">
        <v>918</v>
      </c>
      <c r="R11" s="16" t="s">
        <v>157</v>
      </c>
      <c r="S11" s="501" t="s">
        <v>919</v>
      </c>
      <c r="T11" s="16" t="s">
        <v>219</v>
      </c>
      <c r="U11" s="16" t="s">
        <v>221</v>
      </c>
      <c r="V11" s="17" t="s">
        <v>1166</v>
      </c>
      <c r="W11" s="72" t="s">
        <v>153</v>
      </c>
      <c r="X11" s="73" t="s">
        <v>226</v>
      </c>
      <c r="Y11" s="19" t="s">
        <v>30</v>
      </c>
      <c r="Z11" s="22" t="s">
        <v>41</v>
      </c>
      <c r="AA11" s="19" t="s">
        <v>41</v>
      </c>
      <c r="AB11" s="33" t="s">
        <v>41</v>
      </c>
      <c r="AC11" s="19" t="s">
        <v>41</v>
      </c>
      <c r="AD11" s="33" t="s">
        <v>41</v>
      </c>
      <c r="AE11" s="19" t="s">
        <v>41</v>
      </c>
      <c r="AF11" s="16" t="s">
        <v>41</v>
      </c>
      <c r="AG11" s="16" t="s">
        <v>41</v>
      </c>
      <c r="AH11" s="17" t="s">
        <v>41</v>
      </c>
      <c r="AI11" s="16" t="s">
        <v>41</v>
      </c>
      <c r="AJ11" s="16" t="s">
        <v>41</v>
      </c>
      <c r="AK11" s="17" t="s">
        <v>41</v>
      </c>
      <c r="AL11" s="16" t="s">
        <v>41</v>
      </c>
      <c r="AM11" s="16" t="s">
        <v>41</v>
      </c>
      <c r="AN11" s="20" t="s">
        <v>41</v>
      </c>
      <c r="AO11" s="31" t="s">
        <v>920</v>
      </c>
      <c r="AP11" s="31" t="s">
        <v>921</v>
      </c>
      <c r="AQ11" s="16" t="s">
        <v>922</v>
      </c>
      <c r="AR11" s="16" t="s">
        <v>923</v>
      </c>
      <c r="AS11" s="16" t="s">
        <v>41</v>
      </c>
      <c r="AT11" s="16" t="s">
        <v>41</v>
      </c>
      <c r="AU11" s="16" t="s">
        <v>924</v>
      </c>
      <c r="AV11" s="16" t="s">
        <v>925</v>
      </c>
      <c r="AW11" s="24" t="s">
        <v>1041</v>
      </c>
      <c r="AX11" s="24" t="s">
        <v>1042</v>
      </c>
      <c r="AY11" s="16" t="s">
        <v>1043</v>
      </c>
      <c r="AZ11" s="16" t="s">
        <v>926</v>
      </c>
      <c r="BA11" s="24" t="s">
        <v>1044</v>
      </c>
      <c r="BB11" s="24" t="s">
        <v>1045</v>
      </c>
      <c r="BC11" s="16" t="s">
        <v>1046</v>
      </c>
      <c r="BD11" s="16" t="s">
        <v>927</v>
      </c>
      <c r="BE11" s="16" t="s">
        <v>928</v>
      </c>
      <c r="BF11" s="16" t="s">
        <v>929</v>
      </c>
      <c r="BG11" s="20" t="s">
        <v>930</v>
      </c>
      <c r="BH11" s="31" t="s">
        <v>931</v>
      </c>
      <c r="BI11" s="31" t="s">
        <v>939</v>
      </c>
      <c r="BJ11" s="16" t="s">
        <v>932</v>
      </c>
      <c r="BK11" s="24" t="s">
        <v>1075</v>
      </c>
      <c r="BL11" s="16" t="s">
        <v>933</v>
      </c>
      <c r="BM11" s="16" t="s">
        <v>934</v>
      </c>
      <c r="BN11" s="24" t="s">
        <v>1008</v>
      </c>
      <c r="BO11" s="16" t="s">
        <v>41</v>
      </c>
      <c r="BP11" s="16" t="s">
        <v>41</v>
      </c>
      <c r="BQ11" s="16" t="s">
        <v>41</v>
      </c>
      <c r="BR11" s="16" t="s">
        <v>41</v>
      </c>
      <c r="BS11" s="16" t="s">
        <v>41</v>
      </c>
      <c r="BT11" s="16" t="s">
        <v>935</v>
      </c>
      <c r="BU11" s="16" t="s">
        <v>936</v>
      </c>
      <c r="BV11" s="16" t="s">
        <v>167</v>
      </c>
      <c r="BW11" s="16" t="s">
        <v>170</v>
      </c>
      <c r="BX11" s="16" t="s">
        <v>171</v>
      </c>
      <c r="BY11" s="16" t="s">
        <v>172</v>
      </c>
      <c r="BZ11" s="16" t="s">
        <v>937</v>
      </c>
      <c r="CA11" s="16" t="s">
        <v>938</v>
      </c>
      <c r="CB11" s="16">
        <v>56</v>
      </c>
      <c r="CC11" s="16">
        <v>30</v>
      </c>
      <c r="CD11" s="16">
        <v>34</v>
      </c>
      <c r="CE11" s="16">
        <v>0</v>
      </c>
      <c r="CF11" s="16">
        <v>30</v>
      </c>
      <c r="CG11" s="16">
        <v>0</v>
      </c>
      <c r="CH11" s="20">
        <f t="shared" si="3"/>
        <v>150</v>
      </c>
      <c r="CJ11" s="30">
        <f t="shared" si="4"/>
        <v>0</v>
      </c>
    </row>
    <row r="12" spans="1:88" s="30" customFormat="1" ht="16.5" customHeight="1">
      <c r="A12" s="16"/>
      <c r="B12" s="16" t="s">
        <v>176</v>
      </c>
      <c r="C12" s="16" t="s">
        <v>320</v>
      </c>
      <c r="D12" s="16" t="s">
        <v>320</v>
      </c>
      <c r="E12" s="527" t="s">
        <v>3351</v>
      </c>
      <c r="F12" s="18" t="s">
        <v>26</v>
      </c>
      <c r="G12" s="19" t="s">
        <v>87</v>
      </c>
      <c r="H12" s="53">
        <v>5</v>
      </c>
      <c r="I12" s="18">
        <v>2</v>
      </c>
      <c r="J12" s="18">
        <v>0</v>
      </c>
      <c r="K12" s="19">
        <v>1</v>
      </c>
      <c r="L12" s="18">
        <f t="shared" si="0"/>
        <v>14</v>
      </c>
      <c r="M12" s="18">
        <f t="shared" si="1"/>
        <v>0</v>
      </c>
      <c r="N12" s="19">
        <f t="shared" si="2"/>
        <v>7</v>
      </c>
      <c r="O12" s="16" t="s">
        <v>281</v>
      </c>
      <c r="P12" s="16" t="s">
        <v>282</v>
      </c>
      <c r="Q12" s="16" t="s">
        <v>1857</v>
      </c>
      <c r="R12" s="16" t="s">
        <v>946</v>
      </c>
      <c r="S12" s="501" t="s">
        <v>1858</v>
      </c>
      <c r="T12" s="479" t="s">
        <v>281</v>
      </c>
      <c r="U12" s="479" t="s">
        <v>282</v>
      </c>
      <c r="V12" s="480" t="s">
        <v>1859</v>
      </c>
      <c r="W12" s="72" t="s">
        <v>153</v>
      </c>
      <c r="X12" s="73" t="s">
        <v>214</v>
      </c>
      <c r="Y12" s="19" t="s">
        <v>184</v>
      </c>
      <c r="Z12" s="22" t="s">
        <v>41</v>
      </c>
      <c r="AA12" s="19" t="s">
        <v>41</v>
      </c>
      <c r="AB12" s="33" t="s">
        <v>41</v>
      </c>
      <c r="AC12" s="19" t="s">
        <v>41</v>
      </c>
      <c r="AD12" s="33" t="s">
        <v>41</v>
      </c>
      <c r="AE12" s="19" t="s">
        <v>41</v>
      </c>
      <c r="AF12" s="16" t="s">
        <v>41</v>
      </c>
      <c r="AG12" s="16" t="s">
        <v>41</v>
      </c>
      <c r="AH12" s="17" t="s">
        <v>41</v>
      </c>
      <c r="AI12" s="16" t="s">
        <v>41</v>
      </c>
      <c r="AJ12" s="16" t="s">
        <v>41</v>
      </c>
      <c r="AK12" s="17" t="s">
        <v>41</v>
      </c>
      <c r="AL12" s="16" t="s">
        <v>41</v>
      </c>
      <c r="AM12" s="16" t="s">
        <v>41</v>
      </c>
      <c r="AN12" s="20" t="s">
        <v>41</v>
      </c>
      <c r="AO12" s="468" t="s">
        <v>1866</v>
      </c>
      <c r="AP12" s="468" t="s">
        <v>1867</v>
      </c>
      <c r="AQ12" s="468" t="s">
        <v>1860</v>
      </c>
      <c r="AR12" s="29" t="s">
        <v>1861</v>
      </c>
      <c r="AS12" s="29" t="s">
        <v>41</v>
      </c>
      <c r="AT12" s="468" t="s">
        <v>41</v>
      </c>
      <c r="AU12" s="468" t="s">
        <v>1862</v>
      </c>
      <c r="AV12" s="468" t="s">
        <v>1863</v>
      </c>
      <c r="AW12" s="468" t="s">
        <v>1903</v>
      </c>
      <c r="AX12" s="468" t="s">
        <v>1904</v>
      </c>
      <c r="AY12" s="468" t="s">
        <v>1905</v>
      </c>
      <c r="AZ12" s="24" t="s">
        <v>1868</v>
      </c>
      <c r="BA12" s="24" t="s">
        <v>1913</v>
      </c>
      <c r="BB12" s="24" t="s">
        <v>1914</v>
      </c>
      <c r="BC12" s="24" t="s">
        <v>1915</v>
      </c>
      <c r="BD12" s="24" t="s">
        <v>1869</v>
      </c>
      <c r="BE12" s="16" t="s">
        <v>1072</v>
      </c>
      <c r="BF12" s="24" t="s">
        <v>1864</v>
      </c>
      <c r="BG12" s="49" t="s">
        <v>1865</v>
      </c>
      <c r="BH12" s="24" t="s">
        <v>1870</v>
      </c>
      <c r="BI12" s="24" t="s">
        <v>1871</v>
      </c>
      <c r="BJ12" s="24" t="s">
        <v>1872</v>
      </c>
      <c r="BK12" s="24" t="s">
        <v>1873</v>
      </c>
      <c r="BL12" s="24" t="s">
        <v>1874</v>
      </c>
      <c r="BM12" s="455" t="s">
        <v>1875</v>
      </c>
      <c r="BN12" s="24" t="s">
        <v>1876</v>
      </c>
      <c r="BO12" s="16" t="s">
        <v>41</v>
      </c>
      <c r="BP12" s="16" t="s">
        <v>41</v>
      </c>
      <c r="BQ12" s="16" t="s">
        <v>41</v>
      </c>
      <c r="BR12" s="16" t="s">
        <v>41</v>
      </c>
      <c r="BS12" s="16" t="s">
        <v>41</v>
      </c>
      <c r="BT12" s="24" t="s">
        <v>1877</v>
      </c>
      <c r="BU12" s="24" t="s">
        <v>1878</v>
      </c>
      <c r="BV12" s="24" t="s">
        <v>1847</v>
      </c>
      <c r="BW12" s="24" t="s">
        <v>1848</v>
      </c>
      <c r="BX12" s="16" t="s">
        <v>1854</v>
      </c>
      <c r="BY12" s="16" t="s">
        <v>1853</v>
      </c>
      <c r="BZ12" s="24" t="s">
        <v>1879</v>
      </c>
      <c r="CA12" s="24" t="s">
        <v>1880</v>
      </c>
      <c r="CB12" s="2">
        <f>(I12+J12+K12)*14</f>
        <v>42</v>
      </c>
      <c r="CC12" s="16">
        <v>40</v>
      </c>
      <c r="CD12" s="16">
        <v>48</v>
      </c>
      <c r="CE12" s="16">
        <v>0</v>
      </c>
      <c r="CF12" s="16">
        <v>20</v>
      </c>
      <c r="CG12" s="16">
        <v>0</v>
      </c>
      <c r="CH12" s="20">
        <f t="shared" si="3"/>
        <v>150</v>
      </c>
      <c r="CJ12" s="30">
        <f t="shared" si="4"/>
        <v>0</v>
      </c>
    </row>
    <row r="13" spans="1:88" s="30" customFormat="1" ht="16.5" customHeight="1">
      <c r="A13" s="16"/>
      <c r="B13" s="21" t="s">
        <v>176</v>
      </c>
      <c r="C13" s="21" t="s">
        <v>328</v>
      </c>
      <c r="D13" s="21" t="s">
        <v>328</v>
      </c>
      <c r="E13" s="527" t="s">
        <v>3352</v>
      </c>
      <c r="F13" s="18" t="s">
        <v>26</v>
      </c>
      <c r="G13" s="19" t="s">
        <v>87</v>
      </c>
      <c r="H13" s="53">
        <v>4</v>
      </c>
      <c r="I13" s="18">
        <v>3</v>
      </c>
      <c r="J13" s="18">
        <v>0</v>
      </c>
      <c r="K13" s="19">
        <v>0</v>
      </c>
      <c r="L13" s="18">
        <f t="shared" si="0"/>
        <v>21</v>
      </c>
      <c r="M13" s="18">
        <f t="shared" si="1"/>
        <v>0</v>
      </c>
      <c r="N13" s="19">
        <f t="shared" si="2"/>
        <v>0</v>
      </c>
      <c r="O13" s="16" t="s">
        <v>281</v>
      </c>
      <c r="P13" s="16" t="s">
        <v>282</v>
      </c>
      <c r="Q13" s="16" t="s">
        <v>1881</v>
      </c>
      <c r="R13" s="24" t="s">
        <v>1884</v>
      </c>
      <c r="S13" s="501" t="s">
        <v>1882</v>
      </c>
      <c r="T13" s="479" t="s">
        <v>281</v>
      </c>
      <c r="U13" s="479" t="s">
        <v>282</v>
      </c>
      <c r="V13" s="480" t="s">
        <v>1883</v>
      </c>
      <c r="W13" s="72" t="s">
        <v>153</v>
      </c>
      <c r="X13" s="73" t="s">
        <v>239</v>
      </c>
      <c r="Y13" s="19" t="s">
        <v>30</v>
      </c>
      <c r="Z13" s="22" t="s">
        <v>41</v>
      </c>
      <c r="AA13" s="19" t="s">
        <v>41</v>
      </c>
      <c r="AB13" s="33" t="s">
        <v>41</v>
      </c>
      <c r="AC13" s="19" t="s">
        <v>41</v>
      </c>
      <c r="AD13" s="33" t="s">
        <v>41</v>
      </c>
      <c r="AE13" s="19" t="s">
        <v>41</v>
      </c>
      <c r="AF13" s="16" t="s">
        <v>41</v>
      </c>
      <c r="AG13" s="16" t="s">
        <v>41</v>
      </c>
      <c r="AH13" s="17" t="s">
        <v>41</v>
      </c>
      <c r="AI13" s="16" t="s">
        <v>41</v>
      </c>
      <c r="AJ13" s="16" t="s">
        <v>41</v>
      </c>
      <c r="AK13" s="17" t="s">
        <v>41</v>
      </c>
      <c r="AL13" s="16" t="s">
        <v>41</v>
      </c>
      <c r="AM13" s="16" t="s">
        <v>41</v>
      </c>
      <c r="AN13" s="20" t="s">
        <v>41</v>
      </c>
      <c r="AO13" s="468" t="s">
        <v>1885</v>
      </c>
      <c r="AP13" s="468" t="s">
        <v>1886</v>
      </c>
      <c r="AQ13" s="468" t="s">
        <v>1889</v>
      </c>
      <c r="AR13" s="29" t="s">
        <v>1890</v>
      </c>
      <c r="AS13" s="29" t="s">
        <v>41</v>
      </c>
      <c r="AT13" s="468" t="s">
        <v>41</v>
      </c>
      <c r="AU13" s="468" t="s">
        <v>41</v>
      </c>
      <c r="AV13" s="468" t="s">
        <v>41</v>
      </c>
      <c r="AW13" s="481" t="s">
        <v>1906</v>
      </c>
      <c r="AX13" s="481" t="s">
        <v>1907</v>
      </c>
      <c r="AY13" s="481" t="s">
        <v>1908</v>
      </c>
      <c r="AZ13" s="482" t="s">
        <v>1909</v>
      </c>
      <c r="BA13" s="482" t="s">
        <v>1916</v>
      </c>
      <c r="BB13" s="482" t="s">
        <v>1917</v>
      </c>
      <c r="BC13" s="482" t="s">
        <v>1891</v>
      </c>
      <c r="BD13" s="482" t="s">
        <v>1918</v>
      </c>
      <c r="BE13" s="16" t="s">
        <v>1072</v>
      </c>
      <c r="BF13" s="24" t="s">
        <v>1887</v>
      </c>
      <c r="BG13" s="49" t="s">
        <v>1888</v>
      </c>
      <c r="BH13" s="24" t="s">
        <v>1870</v>
      </c>
      <c r="BI13" s="24" t="s">
        <v>1871</v>
      </c>
      <c r="BJ13" s="24" t="s">
        <v>1892</v>
      </c>
      <c r="BK13" s="24" t="s">
        <v>1893</v>
      </c>
      <c r="BL13" s="24" t="s">
        <v>1894</v>
      </c>
      <c r="BM13" s="455" t="s">
        <v>934</v>
      </c>
      <c r="BN13" s="24" t="s">
        <v>1895</v>
      </c>
      <c r="BO13" s="16" t="s">
        <v>41</v>
      </c>
      <c r="BP13" s="16" t="s">
        <v>41</v>
      </c>
      <c r="BQ13" s="16" t="s">
        <v>41</v>
      </c>
      <c r="BR13" s="16" t="s">
        <v>41</v>
      </c>
      <c r="BS13" s="16" t="s">
        <v>41</v>
      </c>
      <c r="BT13" s="24" t="s">
        <v>1896</v>
      </c>
      <c r="BU13" s="24" t="s">
        <v>1897</v>
      </c>
      <c r="BV13" s="24" t="s">
        <v>1847</v>
      </c>
      <c r="BW13" s="24" t="s">
        <v>1848</v>
      </c>
      <c r="BX13" s="16" t="s">
        <v>1854</v>
      </c>
      <c r="BY13" s="16" t="s">
        <v>1853</v>
      </c>
      <c r="BZ13" s="16" t="s">
        <v>1898</v>
      </c>
      <c r="CA13" s="16" t="s">
        <v>1899</v>
      </c>
      <c r="CB13" s="2">
        <f>(I13+J13+K13)*14</f>
        <v>42</v>
      </c>
      <c r="CC13" s="16">
        <v>12</v>
      </c>
      <c r="CD13" s="16">
        <v>38</v>
      </c>
      <c r="CE13" s="16">
        <v>18</v>
      </c>
      <c r="CF13" s="16">
        <v>10</v>
      </c>
      <c r="CG13" s="16">
        <v>0</v>
      </c>
      <c r="CH13" s="20">
        <f t="shared" si="3"/>
        <v>120</v>
      </c>
      <c r="CJ13" s="30">
        <f t="shared" si="4"/>
        <v>0</v>
      </c>
    </row>
    <row r="14" spans="1:88" s="30" customFormat="1" ht="16.5" customHeight="1">
      <c r="A14" s="16"/>
      <c r="B14" s="16" t="s">
        <v>32</v>
      </c>
      <c r="C14" s="16" t="s">
        <v>2577</v>
      </c>
      <c r="D14" s="16" t="s">
        <v>232</v>
      </c>
      <c r="E14" s="527" t="s">
        <v>3353</v>
      </c>
      <c r="F14" s="18" t="s">
        <v>26</v>
      </c>
      <c r="G14" s="19" t="s">
        <v>87</v>
      </c>
      <c r="H14" s="53">
        <v>3</v>
      </c>
      <c r="I14" s="18">
        <v>1</v>
      </c>
      <c r="J14" s="18">
        <v>1</v>
      </c>
      <c r="K14" s="19">
        <v>0</v>
      </c>
      <c r="L14" s="18">
        <f t="shared" si="0"/>
        <v>7</v>
      </c>
      <c r="M14" s="18">
        <f t="shared" si="1"/>
        <v>7</v>
      </c>
      <c r="N14" s="19">
        <f t="shared" si="2"/>
        <v>0</v>
      </c>
      <c r="O14" s="16" t="s">
        <v>219</v>
      </c>
      <c r="P14" s="16" t="s">
        <v>221</v>
      </c>
      <c r="Q14" s="456" t="s">
        <v>940</v>
      </c>
      <c r="R14" s="16" t="s">
        <v>941</v>
      </c>
      <c r="S14" s="501" t="s">
        <v>942</v>
      </c>
      <c r="T14" s="16" t="s">
        <v>219</v>
      </c>
      <c r="U14" s="16" t="s">
        <v>221</v>
      </c>
      <c r="V14" s="17" t="s">
        <v>943</v>
      </c>
      <c r="W14" s="72" t="s">
        <v>153</v>
      </c>
      <c r="X14" s="18" t="s">
        <v>41</v>
      </c>
      <c r="Y14" s="19" t="s">
        <v>41</v>
      </c>
      <c r="Z14" s="22" t="s">
        <v>41</v>
      </c>
      <c r="AA14" s="19" t="s">
        <v>41</v>
      </c>
      <c r="AB14" s="71" t="s">
        <v>183</v>
      </c>
      <c r="AC14" s="19" t="s">
        <v>184</v>
      </c>
      <c r="AD14" s="18" t="s">
        <v>41</v>
      </c>
      <c r="AE14" s="19" t="s">
        <v>41</v>
      </c>
      <c r="AF14" s="16" t="s">
        <v>41</v>
      </c>
      <c r="AG14" s="16" t="s">
        <v>41</v>
      </c>
      <c r="AH14" s="17" t="s">
        <v>41</v>
      </c>
      <c r="AI14" s="16" t="s">
        <v>41</v>
      </c>
      <c r="AJ14" s="16" t="s">
        <v>41</v>
      </c>
      <c r="AK14" s="17" t="s">
        <v>41</v>
      </c>
      <c r="AL14" s="16" t="s">
        <v>41</v>
      </c>
      <c r="AM14" s="16" t="s">
        <v>41</v>
      </c>
      <c r="AN14" s="20" t="s">
        <v>41</v>
      </c>
      <c r="AO14" s="468" t="s">
        <v>967</v>
      </c>
      <c r="AP14" s="468" t="s">
        <v>968</v>
      </c>
      <c r="AQ14" s="468" t="s">
        <v>965</v>
      </c>
      <c r="AR14" s="29" t="s">
        <v>969</v>
      </c>
      <c r="AS14" s="29" t="s">
        <v>966</v>
      </c>
      <c r="AT14" s="468" t="s">
        <v>970</v>
      </c>
      <c r="AU14" s="468" t="s">
        <v>41</v>
      </c>
      <c r="AV14" s="468" t="s">
        <v>41</v>
      </c>
      <c r="AW14" s="457" t="s">
        <v>972</v>
      </c>
      <c r="AX14" s="457" t="s">
        <v>971</v>
      </c>
      <c r="AY14" s="458" t="s">
        <v>973</v>
      </c>
      <c r="AZ14" s="16" t="s">
        <v>974</v>
      </c>
      <c r="BA14" s="24" t="s">
        <v>976</v>
      </c>
      <c r="BB14" s="24" t="s">
        <v>975</v>
      </c>
      <c r="BC14" s="16" t="s">
        <v>977</v>
      </c>
      <c r="BD14" s="16" t="s">
        <v>978</v>
      </c>
      <c r="BE14" s="16">
        <v>9</v>
      </c>
      <c r="BF14" s="16" t="s">
        <v>391</v>
      </c>
      <c r="BG14" s="20" t="s">
        <v>979</v>
      </c>
      <c r="BH14" s="31" t="s">
        <v>931</v>
      </c>
      <c r="BI14" s="31" t="s">
        <v>939</v>
      </c>
      <c r="BJ14" s="24" t="s">
        <v>980</v>
      </c>
      <c r="BK14" s="24" t="s">
        <v>981</v>
      </c>
      <c r="BL14" s="24" t="s">
        <v>982</v>
      </c>
      <c r="BM14" s="24" t="s">
        <v>429</v>
      </c>
      <c r="BN14" s="24" t="s">
        <v>983</v>
      </c>
      <c r="BO14" s="16" t="s">
        <v>41</v>
      </c>
      <c r="BP14" s="16" t="s">
        <v>41</v>
      </c>
      <c r="BQ14" s="16" t="s">
        <v>41</v>
      </c>
      <c r="BR14" s="16" t="s">
        <v>41</v>
      </c>
      <c r="BS14" s="16" t="s">
        <v>41</v>
      </c>
      <c r="BT14" s="16" t="s">
        <v>984</v>
      </c>
      <c r="BU14" s="16" t="s">
        <v>985</v>
      </c>
      <c r="BV14" s="16" t="s">
        <v>167</v>
      </c>
      <c r="BW14" s="16" t="s">
        <v>170</v>
      </c>
      <c r="BX14" s="16" t="s">
        <v>171</v>
      </c>
      <c r="BY14" s="16" t="s">
        <v>172</v>
      </c>
      <c r="BZ14" s="16" t="s">
        <v>986</v>
      </c>
      <c r="CA14" s="16" t="s">
        <v>987</v>
      </c>
      <c r="CB14" s="16">
        <f>(I14+J14+K14)*14</f>
        <v>28</v>
      </c>
      <c r="CC14" s="16">
        <v>8</v>
      </c>
      <c r="CD14" s="16">
        <v>20</v>
      </c>
      <c r="CE14" s="16">
        <v>8</v>
      </c>
      <c r="CF14" s="16">
        <v>26</v>
      </c>
      <c r="CG14" s="16">
        <v>0</v>
      </c>
      <c r="CH14" s="20">
        <f t="shared" si="3"/>
        <v>90</v>
      </c>
      <c r="CJ14" s="30">
        <f t="shared" si="4"/>
        <v>0</v>
      </c>
    </row>
    <row r="15" spans="1:88" s="30" customFormat="1" ht="16.5" customHeight="1">
      <c r="A15" s="16"/>
      <c r="B15" s="36" t="s">
        <v>32</v>
      </c>
      <c r="C15" s="16" t="s">
        <v>2578</v>
      </c>
      <c r="D15" s="16" t="s">
        <v>233</v>
      </c>
      <c r="E15" s="527" t="s">
        <v>3354</v>
      </c>
      <c r="F15" s="35" t="s">
        <v>195</v>
      </c>
      <c r="G15" s="52" t="s">
        <v>196</v>
      </c>
      <c r="H15" s="64">
        <v>3</v>
      </c>
      <c r="I15" s="35">
        <v>1</v>
      </c>
      <c r="J15" s="35">
        <v>1</v>
      </c>
      <c r="K15" s="52">
        <v>0</v>
      </c>
      <c r="L15" s="18">
        <f t="shared" si="0"/>
        <v>7</v>
      </c>
      <c r="M15" s="18">
        <f t="shared" si="1"/>
        <v>7</v>
      </c>
      <c r="N15" s="19">
        <f t="shared" si="2"/>
        <v>0</v>
      </c>
      <c r="O15" s="36" t="s">
        <v>229</v>
      </c>
      <c r="P15" s="36" t="s">
        <v>230</v>
      </c>
      <c r="Q15" s="16" t="s">
        <v>2935</v>
      </c>
      <c r="R15" s="16" t="s">
        <v>157</v>
      </c>
      <c r="S15" s="450" t="s">
        <v>2936</v>
      </c>
      <c r="T15" s="16" t="s">
        <v>229</v>
      </c>
      <c r="U15" s="16" t="s">
        <v>230</v>
      </c>
      <c r="V15" s="17" t="s">
        <v>2937</v>
      </c>
      <c r="W15" s="72" t="s">
        <v>153</v>
      </c>
      <c r="X15" s="33" t="s">
        <v>41</v>
      </c>
      <c r="Y15" s="19" t="s">
        <v>41</v>
      </c>
      <c r="Z15" s="22" t="s">
        <v>41</v>
      </c>
      <c r="AA15" s="19" t="s">
        <v>41</v>
      </c>
      <c r="AB15" s="526" t="s">
        <v>236</v>
      </c>
      <c r="AC15" s="19" t="s">
        <v>184</v>
      </c>
      <c r="AD15" s="18" t="s">
        <v>41</v>
      </c>
      <c r="AE15" s="19" t="s">
        <v>41</v>
      </c>
      <c r="AF15" s="16"/>
      <c r="AG15" s="36" t="s">
        <v>2577</v>
      </c>
      <c r="AH15" s="42" t="s">
        <v>3457</v>
      </c>
      <c r="AI15" s="16" t="s">
        <v>41</v>
      </c>
      <c r="AJ15" s="16" t="s">
        <v>41</v>
      </c>
      <c r="AK15" s="17" t="s">
        <v>41</v>
      </c>
      <c r="AL15" s="16" t="s">
        <v>41</v>
      </c>
      <c r="AM15" s="16" t="s">
        <v>41</v>
      </c>
      <c r="AN15" s="20" t="s">
        <v>41</v>
      </c>
      <c r="AO15" s="472" t="s">
        <v>3006</v>
      </c>
      <c r="AP15" s="472" t="s">
        <v>3007</v>
      </c>
      <c r="AQ15" s="472" t="s">
        <v>3008</v>
      </c>
      <c r="AR15" s="471" t="s">
        <v>3012</v>
      </c>
      <c r="AS15" s="29" t="s">
        <v>3009</v>
      </c>
      <c r="AT15" s="29" t="s">
        <v>3010</v>
      </c>
      <c r="AU15" s="472" t="s">
        <v>41</v>
      </c>
      <c r="AV15" s="472" t="s">
        <v>41</v>
      </c>
      <c r="AW15" s="471" t="s">
        <v>3013</v>
      </c>
      <c r="AX15" s="471" t="s">
        <v>3014</v>
      </c>
      <c r="AY15" s="468" t="s">
        <v>2976</v>
      </c>
      <c r="AZ15" s="471" t="s">
        <v>3015</v>
      </c>
      <c r="BA15" s="471" t="s">
        <v>3016</v>
      </c>
      <c r="BB15" s="471" t="s">
        <v>3017</v>
      </c>
      <c r="BC15" s="471" t="s">
        <v>3018</v>
      </c>
      <c r="BD15" s="471" t="s">
        <v>3019</v>
      </c>
      <c r="BE15" s="29" t="s">
        <v>2426</v>
      </c>
      <c r="BF15" s="29" t="s">
        <v>2957</v>
      </c>
      <c r="BG15" s="504" t="s">
        <v>2958</v>
      </c>
      <c r="BH15" s="29" t="s">
        <v>2959</v>
      </c>
      <c r="BI15" s="29" t="s">
        <v>2960</v>
      </c>
      <c r="BJ15" s="472" t="s">
        <v>2601</v>
      </c>
      <c r="BK15" s="472" t="s">
        <v>2643</v>
      </c>
      <c r="BL15" s="472" t="s">
        <v>998</v>
      </c>
      <c r="BM15" s="472" t="s">
        <v>3011</v>
      </c>
      <c r="BN15" s="24" t="s">
        <v>3020</v>
      </c>
      <c r="BO15" s="472" t="s">
        <v>376</v>
      </c>
      <c r="BP15" s="472" t="s">
        <v>377</v>
      </c>
      <c r="BQ15" s="472" t="s">
        <v>378</v>
      </c>
      <c r="BR15" s="472" t="s">
        <v>2082</v>
      </c>
      <c r="BS15" s="24" t="s">
        <v>3020</v>
      </c>
      <c r="BT15" s="472" t="s">
        <v>2961</v>
      </c>
      <c r="BU15" s="472" t="s">
        <v>2962</v>
      </c>
      <c r="BV15" s="468" t="s">
        <v>167</v>
      </c>
      <c r="BW15" s="468" t="s">
        <v>170</v>
      </c>
      <c r="BX15" s="29" t="s">
        <v>171</v>
      </c>
      <c r="BY15" s="29" t="s">
        <v>2965</v>
      </c>
      <c r="BZ15" s="29" t="s">
        <v>2986</v>
      </c>
      <c r="CA15" s="29" t="s">
        <v>2987</v>
      </c>
      <c r="CB15" s="2">
        <f>(I15+J15+K15)*14</f>
        <v>28</v>
      </c>
      <c r="CC15" s="36">
        <v>18</v>
      </c>
      <c r="CD15" s="36">
        <v>15</v>
      </c>
      <c r="CE15" s="36">
        <v>0</v>
      </c>
      <c r="CF15" s="36">
        <v>14</v>
      </c>
      <c r="CG15" s="36">
        <v>15</v>
      </c>
      <c r="CH15" s="20">
        <f t="shared" si="3"/>
        <v>90</v>
      </c>
      <c r="CJ15" s="30">
        <f t="shared" si="4"/>
        <v>0</v>
      </c>
    </row>
    <row r="16" spans="1:88" s="30" customFormat="1" ht="16.5" customHeight="1">
      <c r="A16" s="16"/>
      <c r="B16" s="16" t="s">
        <v>176</v>
      </c>
      <c r="C16" s="532" t="s">
        <v>317</v>
      </c>
      <c r="D16" s="16" t="s">
        <v>317</v>
      </c>
      <c r="E16" s="545" t="s">
        <v>3555</v>
      </c>
      <c r="F16" s="18" t="s">
        <v>195</v>
      </c>
      <c r="G16" s="19" t="s">
        <v>196</v>
      </c>
      <c r="H16" s="53">
        <v>5</v>
      </c>
      <c r="I16" s="18">
        <v>2</v>
      </c>
      <c r="J16" s="18">
        <v>1</v>
      </c>
      <c r="K16" s="19">
        <v>0</v>
      </c>
      <c r="L16" s="18">
        <f t="shared" si="0"/>
        <v>14</v>
      </c>
      <c r="M16" s="18">
        <f t="shared" si="1"/>
        <v>7</v>
      </c>
      <c r="N16" s="19">
        <f t="shared" si="2"/>
        <v>0</v>
      </c>
      <c r="O16" s="16" t="s">
        <v>2583</v>
      </c>
      <c r="P16" s="16" t="s">
        <v>2584</v>
      </c>
      <c r="Q16" s="16" t="s">
        <v>2585</v>
      </c>
      <c r="R16" s="16" t="s">
        <v>157</v>
      </c>
      <c r="S16" s="501" t="s">
        <v>2586</v>
      </c>
      <c r="T16" s="16" t="s">
        <v>2583</v>
      </c>
      <c r="U16" s="16" t="s">
        <v>2584</v>
      </c>
      <c r="V16" s="17" t="s">
        <v>2585</v>
      </c>
      <c r="W16" s="72" t="s">
        <v>153</v>
      </c>
      <c r="X16" s="587" t="s">
        <v>183</v>
      </c>
      <c r="Y16" s="19" t="s">
        <v>30</v>
      </c>
      <c r="Z16" s="22" t="s">
        <v>41</v>
      </c>
      <c r="AA16" s="19" t="s">
        <v>41</v>
      </c>
      <c r="AB16" s="33" t="s">
        <v>41</v>
      </c>
      <c r="AC16" s="19" t="s">
        <v>41</v>
      </c>
      <c r="AD16" s="33" t="s">
        <v>41</v>
      </c>
      <c r="AE16" s="19" t="s">
        <v>41</v>
      </c>
      <c r="AF16" s="16" t="s">
        <v>41</v>
      </c>
      <c r="AG16" s="16" t="s">
        <v>41</v>
      </c>
      <c r="AH16" s="17" t="s">
        <v>41</v>
      </c>
      <c r="AI16" s="16" t="s">
        <v>41</v>
      </c>
      <c r="AJ16" s="16" t="s">
        <v>41</v>
      </c>
      <c r="AK16" s="17" t="s">
        <v>41</v>
      </c>
      <c r="AL16" s="16" t="s">
        <v>41</v>
      </c>
      <c r="AM16" s="16" t="s">
        <v>41</v>
      </c>
      <c r="AN16" s="20" t="s">
        <v>41</v>
      </c>
      <c r="AO16" s="543" t="s">
        <v>2587</v>
      </c>
      <c r="AP16" s="543" t="s">
        <v>3560</v>
      </c>
      <c r="AQ16" s="543" t="s">
        <v>2588</v>
      </c>
      <c r="AR16" s="543" t="s">
        <v>3561</v>
      </c>
      <c r="AS16" s="468" t="s">
        <v>2589</v>
      </c>
      <c r="AT16" s="468" t="s">
        <v>2624</v>
      </c>
      <c r="AU16" s="468" t="s">
        <v>41</v>
      </c>
      <c r="AV16" s="468" t="s">
        <v>41</v>
      </c>
      <c r="AW16" s="24" t="s">
        <v>3562</v>
      </c>
      <c r="AX16" s="24" t="s">
        <v>2626</v>
      </c>
      <c r="AY16" s="24" t="s">
        <v>2627</v>
      </c>
      <c r="AZ16" s="24" t="s">
        <v>2625</v>
      </c>
      <c r="BA16" s="24" t="s">
        <v>2628</v>
      </c>
      <c r="BB16" s="24" t="s">
        <v>2629</v>
      </c>
      <c r="BC16" s="24" t="s">
        <v>2630</v>
      </c>
      <c r="BD16" s="24" t="s">
        <v>2631</v>
      </c>
      <c r="BE16" s="16">
        <v>9</v>
      </c>
      <c r="BF16" s="24" t="s">
        <v>2598</v>
      </c>
      <c r="BG16" s="49" t="s">
        <v>3563</v>
      </c>
      <c r="BH16" s="24" t="s">
        <v>2593</v>
      </c>
      <c r="BI16" s="31" t="s">
        <v>2632</v>
      </c>
      <c r="BJ16" s="24" t="s">
        <v>2594</v>
      </c>
      <c r="BK16" s="24" t="s">
        <v>2633</v>
      </c>
      <c r="BL16" s="24" t="s">
        <v>2595</v>
      </c>
      <c r="BM16" s="24" t="s">
        <v>2596</v>
      </c>
      <c r="BN16" s="24" t="s">
        <v>2635</v>
      </c>
      <c r="BO16" s="16" t="s">
        <v>1009</v>
      </c>
      <c r="BP16" s="16" t="s">
        <v>1010</v>
      </c>
      <c r="BQ16" s="16" t="s">
        <v>2001</v>
      </c>
      <c r="BR16" s="16" t="s">
        <v>2597</v>
      </c>
      <c r="BS16" s="24" t="s">
        <v>2634</v>
      </c>
      <c r="BT16" s="24" t="s">
        <v>2592</v>
      </c>
      <c r="BU16" s="24" t="s">
        <v>2636</v>
      </c>
      <c r="BV16" s="24" t="s">
        <v>2591</v>
      </c>
      <c r="BW16" s="24" t="s">
        <v>2637</v>
      </c>
      <c r="BX16" s="16" t="s">
        <v>1854</v>
      </c>
      <c r="BY16" s="16" t="s">
        <v>1853</v>
      </c>
      <c r="BZ16" s="16" t="s">
        <v>2590</v>
      </c>
      <c r="CA16" s="16" t="s">
        <v>2638</v>
      </c>
      <c r="CB16" s="16">
        <f>(I16+J16+K16)*14</f>
        <v>42</v>
      </c>
      <c r="CC16" s="16">
        <v>10</v>
      </c>
      <c r="CD16" s="16">
        <v>20</v>
      </c>
      <c r="CE16" s="16">
        <v>25</v>
      </c>
      <c r="CF16" s="16">
        <v>20</v>
      </c>
      <c r="CG16" s="16">
        <v>33</v>
      </c>
      <c r="CH16" s="20">
        <f t="shared" si="3"/>
        <v>150</v>
      </c>
      <c r="CJ16" s="30">
        <f t="shared" si="4"/>
        <v>0</v>
      </c>
    </row>
    <row r="17" spans="1:88" s="30" customFormat="1" ht="16.5" customHeight="1">
      <c r="A17" s="16"/>
      <c r="B17" s="16" t="s">
        <v>176</v>
      </c>
      <c r="C17" s="16" t="s">
        <v>315</v>
      </c>
      <c r="D17" s="16" t="s">
        <v>315</v>
      </c>
      <c r="E17" s="527" t="s">
        <v>3355</v>
      </c>
      <c r="F17" s="18" t="s">
        <v>195</v>
      </c>
      <c r="G17" s="19" t="s">
        <v>196</v>
      </c>
      <c r="H17" s="53">
        <v>5</v>
      </c>
      <c r="I17" s="18">
        <v>2</v>
      </c>
      <c r="J17" s="18">
        <v>0</v>
      </c>
      <c r="K17" s="19">
        <v>2</v>
      </c>
      <c r="L17" s="18">
        <f t="shared" si="0"/>
        <v>14</v>
      </c>
      <c r="M17" s="18">
        <f t="shared" si="1"/>
        <v>0</v>
      </c>
      <c r="N17" s="19">
        <f t="shared" si="2"/>
        <v>14</v>
      </c>
      <c r="O17" s="16" t="s">
        <v>219</v>
      </c>
      <c r="P17" s="16" t="s">
        <v>221</v>
      </c>
      <c r="Q17" s="459" t="s">
        <v>988</v>
      </c>
      <c r="R17" s="460" t="s">
        <v>989</v>
      </c>
      <c r="S17" s="501" t="s">
        <v>990</v>
      </c>
      <c r="T17" s="16" t="s">
        <v>219</v>
      </c>
      <c r="U17" s="16" t="s">
        <v>991</v>
      </c>
      <c r="V17" s="17" t="s">
        <v>992</v>
      </c>
      <c r="W17" s="72" t="s">
        <v>153</v>
      </c>
      <c r="X17" s="73" t="s">
        <v>214</v>
      </c>
      <c r="Y17" s="19" t="s">
        <v>30</v>
      </c>
      <c r="Z17" s="22" t="s">
        <v>41</v>
      </c>
      <c r="AA17" s="19" t="s">
        <v>41</v>
      </c>
      <c r="AB17" s="33" t="s">
        <v>41</v>
      </c>
      <c r="AC17" s="19" t="s">
        <v>41</v>
      </c>
      <c r="AD17" s="33" t="s">
        <v>41</v>
      </c>
      <c r="AE17" s="19" t="s">
        <v>41</v>
      </c>
      <c r="AF17" s="16" t="s">
        <v>41</v>
      </c>
      <c r="AG17" s="16" t="s">
        <v>41</v>
      </c>
      <c r="AH17" s="17" t="s">
        <v>41</v>
      </c>
      <c r="AI17" s="16" t="s">
        <v>41</v>
      </c>
      <c r="AJ17" s="16" t="s">
        <v>41</v>
      </c>
      <c r="AK17" s="17" t="s">
        <v>41</v>
      </c>
      <c r="AL17" s="16" t="s">
        <v>41</v>
      </c>
      <c r="AM17" s="16" t="s">
        <v>41</v>
      </c>
      <c r="AN17" s="20" t="s">
        <v>41</v>
      </c>
      <c r="AO17" s="468" t="s">
        <v>993</v>
      </c>
      <c r="AP17" s="468" t="s">
        <v>994</v>
      </c>
      <c r="AQ17" s="468" t="s">
        <v>995</v>
      </c>
      <c r="AR17" s="29" t="s">
        <v>1082</v>
      </c>
      <c r="AS17" s="29" t="s">
        <v>41</v>
      </c>
      <c r="AT17" s="468" t="s">
        <v>41</v>
      </c>
      <c r="AU17" s="468" t="s">
        <v>996</v>
      </c>
      <c r="AV17" s="468" t="s">
        <v>997</v>
      </c>
      <c r="AW17" s="466" t="s">
        <v>1035</v>
      </c>
      <c r="AX17" s="454" t="s">
        <v>1036</v>
      </c>
      <c r="AY17" s="454" t="s">
        <v>1037</v>
      </c>
      <c r="AZ17" s="67" t="s">
        <v>1004</v>
      </c>
      <c r="BA17" s="464" t="s">
        <v>1038</v>
      </c>
      <c r="BB17" s="464" t="s">
        <v>1039</v>
      </c>
      <c r="BC17" s="464" t="s">
        <v>1040</v>
      </c>
      <c r="BD17" s="463" t="s">
        <v>1003</v>
      </c>
      <c r="BE17" s="16">
        <v>9</v>
      </c>
      <c r="BF17" s="463" t="s">
        <v>1005</v>
      </c>
      <c r="BG17" s="20" t="s">
        <v>979</v>
      </c>
      <c r="BH17" s="16" t="s">
        <v>956</v>
      </c>
      <c r="BI17" s="16" t="s">
        <v>957</v>
      </c>
      <c r="BJ17" s="24" t="s">
        <v>1006</v>
      </c>
      <c r="BK17" s="16" t="s">
        <v>1081</v>
      </c>
      <c r="BL17" s="24" t="s">
        <v>998</v>
      </c>
      <c r="BM17" s="24" t="s">
        <v>999</v>
      </c>
      <c r="BN17" s="24" t="s">
        <v>1007</v>
      </c>
      <c r="BO17" s="16" t="s">
        <v>1009</v>
      </c>
      <c r="BP17" s="16" t="s">
        <v>1010</v>
      </c>
      <c r="BQ17" s="24" t="s">
        <v>1000</v>
      </c>
      <c r="BR17" s="24" t="s">
        <v>999</v>
      </c>
      <c r="BS17" s="24" t="s">
        <v>1007</v>
      </c>
      <c r="BT17" s="463" t="s">
        <v>1011</v>
      </c>
      <c r="BU17" s="463" t="s">
        <v>1012</v>
      </c>
      <c r="BV17" s="16" t="s">
        <v>167</v>
      </c>
      <c r="BW17" s="16" t="s">
        <v>170</v>
      </c>
      <c r="BX17" s="29" t="s">
        <v>171</v>
      </c>
      <c r="BY17" s="29" t="s">
        <v>172</v>
      </c>
      <c r="BZ17" s="463" t="s">
        <v>1001</v>
      </c>
      <c r="CA17" s="463" t="s">
        <v>1002</v>
      </c>
      <c r="CB17" s="463">
        <v>56</v>
      </c>
      <c r="CC17" s="463">
        <v>10</v>
      </c>
      <c r="CD17" s="463">
        <v>20</v>
      </c>
      <c r="CE17" s="463">
        <v>14</v>
      </c>
      <c r="CF17" s="463">
        <v>20</v>
      </c>
      <c r="CG17" s="463">
        <v>30</v>
      </c>
      <c r="CH17" s="20">
        <f t="shared" si="3"/>
        <v>150</v>
      </c>
      <c r="CJ17" s="30">
        <f t="shared" si="4"/>
        <v>0</v>
      </c>
    </row>
    <row r="18" spans="1:88" s="30" customFormat="1" ht="16.5" customHeight="1">
      <c r="A18" s="16"/>
      <c r="B18" s="16" t="s">
        <v>32</v>
      </c>
      <c r="C18" s="16" t="s">
        <v>262</v>
      </c>
      <c r="D18" s="36" t="s">
        <v>2238</v>
      </c>
      <c r="E18" s="527" t="s">
        <v>3356</v>
      </c>
      <c r="F18" s="18" t="s">
        <v>26</v>
      </c>
      <c r="G18" s="19" t="s">
        <v>87</v>
      </c>
      <c r="H18" s="53">
        <v>3</v>
      </c>
      <c r="I18" s="18">
        <v>0</v>
      </c>
      <c r="J18" s="18">
        <v>1</v>
      </c>
      <c r="K18" s="19">
        <v>1</v>
      </c>
      <c r="L18" s="18">
        <f t="shared" si="0"/>
        <v>0</v>
      </c>
      <c r="M18" s="18">
        <f t="shared" si="1"/>
        <v>7</v>
      </c>
      <c r="N18" s="19">
        <f t="shared" si="2"/>
        <v>7</v>
      </c>
      <c r="O18" s="16" t="s">
        <v>253</v>
      </c>
      <c r="P18" s="16" t="s">
        <v>254</v>
      </c>
      <c r="Q18" s="36" t="s">
        <v>2239</v>
      </c>
      <c r="R18" s="36" t="s">
        <v>941</v>
      </c>
      <c r="S18" s="501" t="s">
        <v>2240</v>
      </c>
      <c r="T18" s="36" t="s">
        <v>253</v>
      </c>
      <c r="U18" s="36" t="s">
        <v>254</v>
      </c>
      <c r="V18" s="17" t="s">
        <v>2241</v>
      </c>
      <c r="W18" s="72" t="s">
        <v>153</v>
      </c>
      <c r="X18" s="33" t="s">
        <v>41</v>
      </c>
      <c r="Y18" s="19" t="s">
        <v>41</v>
      </c>
      <c r="Z18" s="22" t="s">
        <v>41</v>
      </c>
      <c r="AA18" s="19" t="s">
        <v>41</v>
      </c>
      <c r="AB18" s="526" t="s">
        <v>239</v>
      </c>
      <c r="AC18" s="19" t="s">
        <v>184</v>
      </c>
      <c r="AD18" s="18" t="s">
        <v>41</v>
      </c>
      <c r="AE18" s="19" t="s">
        <v>41</v>
      </c>
      <c r="AF18" s="16" t="s">
        <v>41</v>
      </c>
      <c r="AG18" s="16" t="s">
        <v>41</v>
      </c>
      <c r="AH18" s="17" t="s">
        <v>41</v>
      </c>
      <c r="AI18" s="16" t="s">
        <v>41</v>
      </c>
      <c r="AJ18" s="16" t="s">
        <v>41</v>
      </c>
      <c r="AK18" s="17" t="s">
        <v>41</v>
      </c>
      <c r="AL18" s="16" t="s">
        <v>41</v>
      </c>
      <c r="AM18" s="16" t="s">
        <v>41</v>
      </c>
      <c r="AN18" s="20" t="s">
        <v>41</v>
      </c>
      <c r="AO18" s="468" t="s">
        <v>2242</v>
      </c>
      <c r="AP18" s="468" t="s">
        <v>2243</v>
      </c>
      <c r="AQ18" s="468" t="s">
        <v>41</v>
      </c>
      <c r="AR18" s="29" t="s">
        <v>41</v>
      </c>
      <c r="AS18" s="29" t="s">
        <v>2244</v>
      </c>
      <c r="AT18" s="468" t="s">
        <v>2245</v>
      </c>
      <c r="AU18" s="468" t="s">
        <v>2246</v>
      </c>
      <c r="AV18" s="468" t="s">
        <v>2247</v>
      </c>
      <c r="AW18" s="36" t="s">
        <v>2248</v>
      </c>
      <c r="AX18" s="36" t="s">
        <v>2249</v>
      </c>
      <c r="AY18" s="36" t="s">
        <v>2250</v>
      </c>
      <c r="AZ18" s="468" t="s">
        <v>2251</v>
      </c>
      <c r="BA18" s="36" t="s">
        <v>2252</v>
      </c>
      <c r="BB18" s="36" t="s">
        <v>2253</v>
      </c>
      <c r="BC18" s="36" t="s">
        <v>2254</v>
      </c>
      <c r="BD18" s="36" t="s">
        <v>2255</v>
      </c>
      <c r="BE18" s="16" t="s">
        <v>2256</v>
      </c>
      <c r="BF18" s="16" t="s">
        <v>2257</v>
      </c>
      <c r="BG18" s="20" t="s">
        <v>2258</v>
      </c>
      <c r="BH18" s="16" t="s">
        <v>2259</v>
      </c>
      <c r="BI18" s="16" t="s">
        <v>2260</v>
      </c>
      <c r="BJ18" s="24" t="s">
        <v>2261</v>
      </c>
      <c r="BK18" s="24" t="s">
        <v>2262</v>
      </c>
      <c r="BL18" s="16" t="s">
        <v>1106</v>
      </c>
      <c r="BM18" s="24" t="s">
        <v>2082</v>
      </c>
      <c r="BN18" s="16" t="s">
        <v>2269</v>
      </c>
      <c r="BO18" s="16" t="s">
        <v>41</v>
      </c>
      <c r="BP18" s="16" t="s">
        <v>41</v>
      </c>
      <c r="BQ18" s="16" t="s">
        <v>41</v>
      </c>
      <c r="BR18" s="16" t="s">
        <v>41</v>
      </c>
      <c r="BS18" s="16" t="s">
        <v>41</v>
      </c>
      <c r="BT18" s="16" t="s">
        <v>2271</v>
      </c>
      <c r="BU18" s="16" t="s">
        <v>2270</v>
      </c>
      <c r="BV18" s="29" t="s">
        <v>2265</v>
      </c>
      <c r="BW18" s="29" t="s">
        <v>2266</v>
      </c>
      <c r="BX18" s="29" t="s">
        <v>2267</v>
      </c>
      <c r="BY18" s="29" t="s">
        <v>2268</v>
      </c>
      <c r="BZ18" s="29" t="s">
        <v>2272</v>
      </c>
      <c r="CA18" s="29" t="s">
        <v>2273</v>
      </c>
      <c r="CB18" s="16">
        <f t="shared" ref="CB18:CB26" si="5">(I18+J18+K18)*14</f>
        <v>28</v>
      </c>
      <c r="CC18" s="16">
        <v>17</v>
      </c>
      <c r="CD18" s="16">
        <v>0</v>
      </c>
      <c r="CE18" s="16">
        <v>30</v>
      </c>
      <c r="CF18" s="16">
        <v>15</v>
      </c>
      <c r="CG18" s="16">
        <v>0</v>
      </c>
      <c r="CH18" s="20">
        <f t="shared" si="3"/>
        <v>90</v>
      </c>
      <c r="CJ18" s="30">
        <f t="shared" si="4"/>
        <v>0</v>
      </c>
    </row>
    <row r="19" spans="1:88" s="30" customFormat="1" ht="16.5" customHeight="1">
      <c r="A19" s="16"/>
      <c r="B19" s="16" t="s">
        <v>32</v>
      </c>
      <c r="C19" s="16" t="s">
        <v>215</v>
      </c>
      <c r="D19" s="16" t="s">
        <v>1248</v>
      </c>
      <c r="E19" s="527" t="s">
        <v>3357</v>
      </c>
      <c r="F19" s="18" t="s">
        <v>26</v>
      </c>
      <c r="G19" s="19" t="s">
        <v>87</v>
      </c>
      <c r="H19" s="53">
        <v>6</v>
      </c>
      <c r="I19" s="18">
        <v>3</v>
      </c>
      <c r="J19" s="18">
        <v>1</v>
      </c>
      <c r="K19" s="19">
        <v>0</v>
      </c>
      <c r="L19" s="18">
        <f t="shared" si="0"/>
        <v>21</v>
      </c>
      <c r="M19" s="18">
        <f t="shared" si="1"/>
        <v>7</v>
      </c>
      <c r="N19" s="19">
        <f t="shared" si="2"/>
        <v>0</v>
      </c>
      <c r="O19" s="16" t="s">
        <v>220</v>
      </c>
      <c r="P19" s="16" t="s">
        <v>46</v>
      </c>
      <c r="Q19" s="16" t="s">
        <v>1259</v>
      </c>
      <c r="R19" s="16" t="s">
        <v>157</v>
      </c>
      <c r="S19" s="501" t="s">
        <v>1260</v>
      </c>
      <c r="T19" s="16" t="s">
        <v>1261</v>
      </c>
      <c r="U19" s="16" t="s">
        <v>46</v>
      </c>
      <c r="V19" s="17" t="s">
        <v>1262</v>
      </c>
      <c r="W19" s="72" t="s">
        <v>153</v>
      </c>
      <c r="X19" s="33" t="s">
        <v>41</v>
      </c>
      <c r="Y19" s="19" t="s">
        <v>41</v>
      </c>
      <c r="Z19" s="22" t="s">
        <v>41</v>
      </c>
      <c r="AA19" s="19" t="s">
        <v>41</v>
      </c>
      <c r="AB19" s="73" t="s">
        <v>214</v>
      </c>
      <c r="AC19" s="19" t="s">
        <v>30</v>
      </c>
      <c r="AD19" s="18" t="s">
        <v>41</v>
      </c>
      <c r="AE19" s="19" t="s">
        <v>41</v>
      </c>
      <c r="AF19" s="16" t="s">
        <v>41</v>
      </c>
      <c r="AG19" s="16" t="s">
        <v>41</v>
      </c>
      <c r="AH19" s="17" t="s">
        <v>41</v>
      </c>
      <c r="AI19" s="16" t="s">
        <v>41</v>
      </c>
      <c r="AJ19" s="16" t="s">
        <v>41</v>
      </c>
      <c r="AK19" s="17" t="s">
        <v>41</v>
      </c>
      <c r="AL19" s="16" t="s">
        <v>41</v>
      </c>
      <c r="AM19" s="16" t="s">
        <v>41</v>
      </c>
      <c r="AN19" s="20" t="s">
        <v>41</v>
      </c>
      <c r="AO19" s="468" t="s">
        <v>1263</v>
      </c>
      <c r="AP19" s="468" t="s">
        <v>1264</v>
      </c>
      <c r="AQ19" s="468" t="s">
        <v>1265</v>
      </c>
      <c r="AR19" s="29" t="s">
        <v>1266</v>
      </c>
      <c r="AS19" s="29" t="s">
        <v>1267</v>
      </c>
      <c r="AT19" s="468" t="s">
        <v>1268</v>
      </c>
      <c r="AU19" s="468" t="s">
        <v>41</v>
      </c>
      <c r="AV19" s="468" t="s">
        <v>41</v>
      </c>
      <c r="AW19" s="468" t="s">
        <v>1281</v>
      </c>
      <c r="AX19" s="468" t="s">
        <v>1282</v>
      </c>
      <c r="AY19" s="468" t="s">
        <v>1269</v>
      </c>
      <c r="AZ19" s="468" t="s">
        <v>1270</v>
      </c>
      <c r="BA19" s="468" t="s">
        <v>1283</v>
      </c>
      <c r="BB19" s="468" t="s">
        <v>1284</v>
      </c>
      <c r="BC19" s="468" t="s">
        <v>1271</v>
      </c>
      <c r="BD19" s="468" t="s">
        <v>1272</v>
      </c>
      <c r="BE19" s="16" t="s">
        <v>1285</v>
      </c>
      <c r="BF19" s="16" t="s">
        <v>1273</v>
      </c>
      <c r="BG19" s="20" t="s">
        <v>1274</v>
      </c>
      <c r="BH19" s="16" t="s">
        <v>161</v>
      </c>
      <c r="BI19" s="16" t="s">
        <v>162</v>
      </c>
      <c r="BJ19" s="468" t="s">
        <v>1275</v>
      </c>
      <c r="BK19" s="468" t="s">
        <v>1276</v>
      </c>
      <c r="BL19" s="468" t="s">
        <v>933</v>
      </c>
      <c r="BM19" s="468" t="s">
        <v>934</v>
      </c>
      <c r="BN19" s="468" t="s">
        <v>1286</v>
      </c>
      <c r="BO19" s="16" t="s">
        <v>41</v>
      </c>
      <c r="BP19" s="16" t="s">
        <v>41</v>
      </c>
      <c r="BQ19" s="16" t="s">
        <v>41</v>
      </c>
      <c r="BR19" s="16" t="s">
        <v>41</v>
      </c>
      <c r="BS19" s="16" t="s">
        <v>41</v>
      </c>
      <c r="BT19" s="29" t="s">
        <v>1287</v>
      </c>
      <c r="BU19" s="29" t="s">
        <v>1288</v>
      </c>
      <c r="BV19" s="468" t="s">
        <v>1277</v>
      </c>
      <c r="BW19" s="468" t="s">
        <v>1278</v>
      </c>
      <c r="BX19" s="468" t="s">
        <v>171</v>
      </c>
      <c r="BY19" s="468" t="s">
        <v>172</v>
      </c>
      <c r="BZ19" s="16" t="s">
        <v>1279</v>
      </c>
      <c r="CA19" s="16" t="s">
        <v>1280</v>
      </c>
      <c r="CB19" s="16">
        <f t="shared" si="5"/>
        <v>56</v>
      </c>
      <c r="CC19" s="36">
        <v>34</v>
      </c>
      <c r="CD19" s="36">
        <v>16</v>
      </c>
      <c r="CE19" s="36">
        <v>0</v>
      </c>
      <c r="CF19" s="36">
        <v>74</v>
      </c>
      <c r="CG19" s="36">
        <v>0</v>
      </c>
      <c r="CH19" s="20">
        <f t="shared" si="3"/>
        <v>180</v>
      </c>
      <c r="CJ19" s="30">
        <f t="shared" si="4"/>
        <v>0</v>
      </c>
    </row>
    <row r="20" spans="1:88" s="30" customFormat="1" ht="16.5" customHeight="1">
      <c r="A20" s="16"/>
      <c r="B20" s="16" t="s">
        <v>32</v>
      </c>
      <c r="C20" s="16" t="s">
        <v>251</v>
      </c>
      <c r="D20" s="16" t="s">
        <v>1249</v>
      </c>
      <c r="E20" s="527" t="s">
        <v>3358</v>
      </c>
      <c r="F20" s="18" t="s">
        <v>26</v>
      </c>
      <c r="G20" s="19" t="s">
        <v>87</v>
      </c>
      <c r="H20" s="53">
        <v>3</v>
      </c>
      <c r="I20" s="18">
        <v>1</v>
      </c>
      <c r="J20" s="18">
        <v>1</v>
      </c>
      <c r="K20" s="19">
        <v>0</v>
      </c>
      <c r="L20" s="18">
        <f t="shared" si="0"/>
        <v>7</v>
      </c>
      <c r="M20" s="18">
        <f t="shared" si="1"/>
        <v>7</v>
      </c>
      <c r="N20" s="19">
        <f t="shared" si="2"/>
        <v>0</v>
      </c>
      <c r="O20" s="16" t="s">
        <v>220</v>
      </c>
      <c r="P20" s="16" t="s">
        <v>46</v>
      </c>
      <c r="Q20" s="16" t="s">
        <v>1289</v>
      </c>
      <c r="R20" s="16" t="s">
        <v>191</v>
      </c>
      <c r="S20" s="501" t="s">
        <v>1290</v>
      </c>
      <c r="T20" s="16" t="s">
        <v>220</v>
      </c>
      <c r="U20" s="16" t="s">
        <v>46</v>
      </c>
      <c r="V20" s="17" t="s">
        <v>1291</v>
      </c>
      <c r="W20" s="72" t="s">
        <v>153</v>
      </c>
      <c r="X20" s="33" t="s">
        <v>41</v>
      </c>
      <c r="Y20" s="19" t="s">
        <v>41</v>
      </c>
      <c r="Z20" s="22" t="s">
        <v>41</v>
      </c>
      <c r="AA20" s="19" t="s">
        <v>41</v>
      </c>
      <c r="AB20" s="526" t="s">
        <v>183</v>
      </c>
      <c r="AC20" s="19" t="s">
        <v>184</v>
      </c>
      <c r="AD20" s="18" t="s">
        <v>41</v>
      </c>
      <c r="AE20" s="19" t="s">
        <v>41</v>
      </c>
      <c r="AF20" s="16" t="s">
        <v>41</v>
      </c>
      <c r="AG20" s="16" t="s">
        <v>41</v>
      </c>
      <c r="AH20" s="17" t="s">
        <v>41</v>
      </c>
      <c r="AI20" s="16" t="s">
        <v>41</v>
      </c>
      <c r="AJ20" s="16" t="s">
        <v>41</v>
      </c>
      <c r="AK20" s="17" t="s">
        <v>41</v>
      </c>
      <c r="AL20" s="16" t="s">
        <v>41</v>
      </c>
      <c r="AM20" s="16" t="s">
        <v>41</v>
      </c>
      <c r="AN20" s="20" t="s">
        <v>41</v>
      </c>
      <c r="AO20" s="468" t="s">
        <v>1292</v>
      </c>
      <c r="AP20" s="468" t="s">
        <v>1293</v>
      </c>
      <c r="AQ20" s="468" t="s">
        <v>1294</v>
      </c>
      <c r="AR20" s="29" t="s">
        <v>1295</v>
      </c>
      <c r="AS20" s="29" t="s">
        <v>1296</v>
      </c>
      <c r="AT20" s="468" t="s">
        <v>1297</v>
      </c>
      <c r="AU20" s="468" t="s">
        <v>41</v>
      </c>
      <c r="AV20" s="468" t="s">
        <v>41</v>
      </c>
      <c r="AW20" s="24" t="s">
        <v>1301</v>
      </c>
      <c r="AX20" s="24" t="s">
        <v>1302</v>
      </c>
      <c r="AY20" s="24" t="s">
        <v>1303</v>
      </c>
      <c r="AZ20" s="24" t="s">
        <v>1304</v>
      </c>
      <c r="BA20" s="24" t="s">
        <v>1305</v>
      </c>
      <c r="BB20" s="24" t="s">
        <v>1306</v>
      </c>
      <c r="BC20" s="24" t="s">
        <v>1307</v>
      </c>
      <c r="BD20" s="24" t="s">
        <v>1308</v>
      </c>
      <c r="BE20" s="16" t="s">
        <v>1309</v>
      </c>
      <c r="BF20" s="24" t="s">
        <v>1298</v>
      </c>
      <c r="BG20" s="49" t="s">
        <v>392</v>
      </c>
      <c r="BH20" s="16" t="s">
        <v>161</v>
      </c>
      <c r="BI20" s="16" t="s">
        <v>162</v>
      </c>
      <c r="BJ20" s="468" t="s">
        <v>1299</v>
      </c>
      <c r="BK20" s="468" t="s">
        <v>1300</v>
      </c>
      <c r="BL20" s="468" t="s">
        <v>982</v>
      </c>
      <c r="BM20" s="468" t="s">
        <v>934</v>
      </c>
      <c r="BN20" s="24" t="s">
        <v>1310</v>
      </c>
      <c r="BO20" s="16" t="s">
        <v>41</v>
      </c>
      <c r="BP20" s="16" t="s">
        <v>41</v>
      </c>
      <c r="BQ20" s="16" t="s">
        <v>41</v>
      </c>
      <c r="BR20" s="16" t="s">
        <v>41</v>
      </c>
      <c r="BS20" s="16" t="s">
        <v>41</v>
      </c>
      <c r="BT20" s="16" t="s">
        <v>209</v>
      </c>
      <c r="BU20" s="16" t="s">
        <v>210</v>
      </c>
      <c r="BV20" s="468" t="s">
        <v>167</v>
      </c>
      <c r="BW20" s="468" t="s">
        <v>170</v>
      </c>
      <c r="BX20" s="468" t="s">
        <v>171</v>
      </c>
      <c r="BY20" s="468" t="s">
        <v>172</v>
      </c>
      <c r="BZ20" s="16" t="s">
        <v>394</v>
      </c>
      <c r="CA20" s="16" t="s">
        <v>393</v>
      </c>
      <c r="CB20" s="16">
        <f t="shared" si="5"/>
        <v>28</v>
      </c>
      <c r="CC20" s="16">
        <v>6</v>
      </c>
      <c r="CD20" s="16">
        <v>15</v>
      </c>
      <c r="CE20" s="16">
        <v>35</v>
      </c>
      <c r="CF20" s="16">
        <v>6</v>
      </c>
      <c r="CG20" s="16">
        <v>0</v>
      </c>
      <c r="CH20" s="20">
        <f t="shared" si="3"/>
        <v>90</v>
      </c>
      <c r="CJ20" s="30">
        <f t="shared" si="4"/>
        <v>0</v>
      </c>
    </row>
    <row r="21" spans="1:88" s="30" customFormat="1" ht="16.5" customHeight="1">
      <c r="A21" s="16"/>
      <c r="B21" s="36" t="s">
        <v>31</v>
      </c>
      <c r="C21" s="36" t="s">
        <v>3342</v>
      </c>
      <c r="D21" s="36" t="s">
        <v>3343</v>
      </c>
      <c r="E21" s="527" t="s">
        <v>3359</v>
      </c>
      <c r="F21" s="35" t="s">
        <v>195</v>
      </c>
      <c r="G21" s="52" t="s">
        <v>196</v>
      </c>
      <c r="H21" s="64">
        <v>5</v>
      </c>
      <c r="I21" s="35">
        <v>2</v>
      </c>
      <c r="J21" s="35">
        <v>1</v>
      </c>
      <c r="K21" s="52">
        <v>0</v>
      </c>
      <c r="L21" s="18">
        <f t="shared" si="0"/>
        <v>14</v>
      </c>
      <c r="M21" s="18">
        <f t="shared" si="1"/>
        <v>7</v>
      </c>
      <c r="N21" s="19">
        <f t="shared" si="2"/>
        <v>0</v>
      </c>
      <c r="O21" s="16" t="s">
        <v>219</v>
      </c>
      <c r="P21" s="16" t="s">
        <v>221</v>
      </c>
      <c r="Q21" s="449" t="s">
        <v>1053</v>
      </c>
      <c r="R21" s="16" t="s">
        <v>157</v>
      </c>
      <c r="S21" s="501" t="s">
        <v>1054</v>
      </c>
      <c r="T21" s="460" t="s">
        <v>219</v>
      </c>
      <c r="U21" s="460" t="s">
        <v>991</v>
      </c>
      <c r="V21" s="522" t="s">
        <v>1053</v>
      </c>
      <c r="W21" s="72" t="s">
        <v>153</v>
      </c>
      <c r="X21" s="33" t="s">
        <v>41</v>
      </c>
      <c r="Y21" s="19" t="s">
        <v>41</v>
      </c>
      <c r="Z21" s="78" t="s">
        <v>214</v>
      </c>
      <c r="AA21" s="19" t="s">
        <v>30</v>
      </c>
      <c r="AB21" s="33" t="s">
        <v>41</v>
      </c>
      <c r="AC21" s="19" t="s">
        <v>41</v>
      </c>
      <c r="AD21" s="33" t="s">
        <v>41</v>
      </c>
      <c r="AE21" s="19" t="s">
        <v>41</v>
      </c>
      <c r="AF21" s="16" t="s">
        <v>41</v>
      </c>
      <c r="AG21" s="16" t="s">
        <v>41</v>
      </c>
      <c r="AH21" s="17" t="s">
        <v>41</v>
      </c>
      <c r="AI21" s="16" t="s">
        <v>41</v>
      </c>
      <c r="AJ21" s="16" t="s">
        <v>41</v>
      </c>
      <c r="AK21" s="17" t="s">
        <v>41</v>
      </c>
      <c r="AL21" s="16" t="s">
        <v>41</v>
      </c>
      <c r="AM21" s="16" t="s">
        <v>41</v>
      </c>
      <c r="AN21" s="20" t="s">
        <v>41</v>
      </c>
      <c r="AO21" s="37" t="s">
        <v>2774</v>
      </c>
      <c r="AP21" s="37" t="s">
        <v>2776</v>
      </c>
      <c r="AQ21" s="16" t="s">
        <v>2775</v>
      </c>
      <c r="AR21" s="16" t="s">
        <v>2777</v>
      </c>
      <c r="AS21" s="37" t="s">
        <v>2778</v>
      </c>
      <c r="AT21" s="37" t="s">
        <v>2779</v>
      </c>
      <c r="AU21" s="36" t="s">
        <v>41</v>
      </c>
      <c r="AV21" s="36" t="s">
        <v>41</v>
      </c>
      <c r="AW21" s="37" t="s">
        <v>2799</v>
      </c>
      <c r="AX21" s="36" t="s">
        <v>2800</v>
      </c>
      <c r="AY21" s="36" t="s">
        <v>2780</v>
      </c>
      <c r="AZ21" s="456" t="s">
        <v>2781</v>
      </c>
      <c r="BA21" s="37" t="s">
        <v>2801</v>
      </c>
      <c r="BB21" s="36" t="s">
        <v>2802</v>
      </c>
      <c r="BC21" s="36" t="s">
        <v>2783</v>
      </c>
      <c r="BD21" s="36" t="s">
        <v>2782</v>
      </c>
      <c r="BE21" s="36">
        <v>9</v>
      </c>
      <c r="BF21" s="37" t="s">
        <v>1887</v>
      </c>
      <c r="BG21" s="473" t="s">
        <v>2784</v>
      </c>
      <c r="BH21" s="36" t="s">
        <v>956</v>
      </c>
      <c r="BI21" s="451" t="s">
        <v>957</v>
      </c>
      <c r="BJ21" s="24" t="s">
        <v>1275</v>
      </c>
      <c r="BK21" s="468" t="s">
        <v>1276</v>
      </c>
      <c r="BL21" s="468" t="s">
        <v>933</v>
      </c>
      <c r="BM21" s="24" t="s">
        <v>2530</v>
      </c>
      <c r="BN21" s="36" t="s">
        <v>1080</v>
      </c>
      <c r="BO21" s="461" t="s">
        <v>376</v>
      </c>
      <c r="BP21" s="451" t="s">
        <v>377</v>
      </c>
      <c r="BQ21" s="452" t="s">
        <v>1000</v>
      </c>
      <c r="BR21" s="452" t="s">
        <v>999</v>
      </c>
      <c r="BS21" s="452" t="s">
        <v>1080</v>
      </c>
      <c r="BT21" s="468" t="s">
        <v>1434</v>
      </c>
      <c r="BU21" s="468" t="s">
        <v>1435</v>
      </c>
      <c r="BV21" s="16" t="s">
        <v>2772</v>
      </c>
      <c r="BW21" s="16" t="s">
        <v>2773</v>
      </c>
      <c r="BX21" s="468" t="s">
        <v>171</v>
      </c>
      <c r="BY21" s="468" t="s">
        <v>172</v>
      </c>
      <c r="BZ21" s="37" t="s">
        <v>2785</v>
      </c>
      <c r="CA21" s="37" t="s">
        <v>2786</v>
      </c>
      <c r="CB21" s="16">
        <f t="shared" si="5"/>
        <v>42</v>
      </c>
      <c r="CC21" s="36">
        <v>8</v>
      </c>
      <c r="CD21" s="36">
        <v>28</v>
      </c>
      <c r="CE21" s="36">
        <v>0</v>
      </c>
      <c r="CF21" s="36">
        <v>52</v>
      </c>
      <c r="CG21" s="36">
        <v>20</v>
      </c>
      <c r="CH21" s="20">
        <f t="shared" si="3"/>
        <v>150</v>
      </c>
      <c r="CJ21" s="30">
        <f t="shared" si="4"/>
        <v>0</v>
      </c>
    </row>
    <row r="22" spans="1:88" s="30" customFormat="1" ht="16.5" customHeight="1">
      <c r="A22" s="16"/>
      <c r="B22" s="16" t="s">
        <v>31</v>
      </c>
      <c r="C22" s="16" t="s">
        <v>1766</v>
      </c>
      <c r="D22" s="16" t="s">
        <v>1767</v>
      </c>
      <c r="E22" s="527" t="s">
        <v>3360</v>
      </c>
      <c r="F22" s="18" t="s">
        <v>195</v>
      </c>
      <c r="G22" s="19" t="s">
        <v>196</v>
      </c>
      <c r="H22" s="53">
        <v>5</v>
      </c>
      <c r="I22" s="18">
        <v>2</v>
      </c>
      <c r="J22" s="18">
        <v>2</v>
      </c>
      <c r="K22" s="19">
        <v>0</v>
      </c>
      <c r="L22" s="18">
        <f t="shared" si="0"/>
        <v>14</v>
      </c>
      <c r="M22" s="18">
        <f t="shared" si="1"/>
        <v>14</v>
      </c>
      <c r="N22" s="19">
        <f t="shared" si="2"/>
        <v>0</v>
      </c>
      <c r="O22" s="16" t="s">
        <v>199</v>
      </c>
      <c r="P22" s="16" t="s">
        <v>200</v>
      </c>
      <c r="Q22" s="16" t="s">
        <v>1778</v>
      </c>
      <c r="R22" s="16" t="s">
        <v>157</v>
      </c>
      <c r="S22" s="450" t="s">
        <v>1779</v>
      </c>
      <c r="T22" s="16" t="s">
        <v>199</v>
      </c>
      <c r="U22" s="16" t="s">
        <v>200</v>
      </c>
      <c r="V22" s="17" t="s">
        <v>1780</v>
      </c>
      <c r="W22" s="72" t="s">
        <v>153</v>
      </c>
      <c r="X22" s="33" t="s">
        <v>41</v>
      </c>
      <c r="Y22" s="19" t="s">
        <v>41</v>
      </c>
      <c r="Z22" s="78" t="s">
        <v>214</v>
      </c>
      <c r="AA22" s="19" t="s">
        <v>184</v>
      </c>
      <c r="AB22" s="33" t="s">
        <v>41</v>
      </c>
      <c r="AC22" s="19" t="s">
        <v>41</v>
      </c>
      <c r="AD22" s="33" t="s">
        <v>41</v>
      </c>
      <c r="AE22" s="19" t="s">
        <v>41</v>
      </c>
      <c r="AF22" s="16" t="s">
        <v>41</v>
      </c>
      <c r="AG22" s="16" t="s">
        <v>41</v>
      </c>
      <c r="AH22" s="17" t="s">
        <v>41</v>
      </c>
      <c r="AI22" s="16" t="s">
        <v>41</v>
      </c>
      <c r="AJ22" s="16" t="s">
        <v>41</v>
      </c>
      <c r="AK22" s="17" t="s">
        <v>41</v>
      </c>
      <c r="AL22" s="16" t="s">
        <v>41</v>
      </c>
      <c r="AM22" s="16" t="s">
        <v>41</v>
      </c>
      <c r="AN22" s="20" t="s">
        <v>41</v>
      </c>
      <c r="AO22" s="31" t="s">
        <v>1782</v>
      </c>
      <c r="AP22" s="31" t="s">
        <v>1783</v>
      </c>
      <c r="AQ22" s="24" t="s">
        <v>1784</v>
      </c>
      <c r="AR22" s="24" t="s">
        <v>1785</v>
      </c>
      <c r="AS22" s="16" t="s">
        <v>1786</v>
      </c>
      <c r="AT22" s="16" t="s">
        <v>1787</v>
      </c>
      <c r="AU22" s="16" t="s">
        <v>41</v>
      </c>
      <c r="AV22" s="16" t="s">
        <v>41</v>
      </c>
      <c r="AW22" s="21" t="s">
        <v>2691</v>
      </c>
      <c r="AX22" s="21" t="s">
        <v>2692</v>
      </c>
      <c r="AY22" s="24" t="s">
        <v>1751</v>
      </c>
      <c r="AZ22" s="16" t="s">
        <v>1752</v>
      </c>
      <c r="BA22" s="21" t="s">
        <v>2703</v>
      </c>
      <c r="BB22" s="21" t="s">
        <v>2704</v>
      </c>
      <c r="BC22" s="24" t="s">
        <v>1755</v>
      </c>
      <c r="BD22" s="16" t="s">
        <v>1756</v>
      </c>
      <c r="BE22" s="475" t="s">
        <v>928</v>
      </c>
      <c r="BF22" s="21" t="s">
        <v>1788</v>
      </c>
      <c r="BG22" s="26" t="s">
        <v>1789</v>
      </c>
      <c r="BH22" s="27" t="s">
        <v>161</v>
      </c>
      <c r="BI22" s="27" t="s">
        <v>162</v>
      </c>
      <c r="BJ22" s="21" t="s">
        <v>2715</v>
      </c>
      <c r="BK22" s="21" t="s">
        <v>2716</v>
      </c>
      <c r="BL22" s="21" t="s">
        <v>2717</v>
      </c>
      <c r="BM22" s="509" t="s">
        <v>2718</v>
      </c>
      <c r="BN22" s="21" t="s">
        <v>2719</v>
      </c>
      <c r="BO22" s="16" t="s">
        <v>1761</v>
      </c>
      <c r="BP22" s="16" t="s">
        <v>1762</v>
      </c>
      <c r="BQ22" s="16" t="s">
        <v>378</v>
      </c>
      <c r="BR22" s="476" t="s">
        <v>999</v>
      </c>
      <c r="BS22" s="16" t="s">
        <v>1763</v>
      </c>
      <c r="BT22" s="24" t="s">
        <v>2726</v>
      </c>
      <c r="BU22" s="24" t="s">
        <v>2727</v>
      </c>
      <c r="BV22" s="468" t="s">
        <v>1758</v>
      </c>
      <c r="BW22" s="468" t="s">
        <v>1759</v>
      </c>
      <c r="BX22" s="29" t="s">
        <v>171</v>
      </c>
      <c r="BY22" s="29" t="s">
        <v>172</v>
      </c>
      <c r="BZ22" s="16" t="s">
        <v>1764</v>
      </c>
      <c r="CA22" s="16" t="s">
        <v>1765</v>
      </c>
      <c r="CB22" s="16">
        <f t="shared" si="5"/>
        <v>56</v>
      </c>
      <c r="CC22" s="16">
        <v>20</v>
      </c>
      <c r="CD22" s="16">
        <v>20</v>
      </c>
      <c r="CE22" s="16">
        <v>30</v>
      </c>
      <c r="CF22" s="16">
        <v>14</v>
      </c>
      <c r="CG22" s="16">
        <v>10</v>
      </c>
      <c r="CH22" s="20">
        <f t="shared" si="3"/>
        <v>150</v>
      </c>
      <c r="CJ22" s="30">
        <f t="shared" si="4"/>
        <v>0</v>
      </c>
    </row>
    <row r="23" spans="1:88" s="30" customFormat="1" ht="16.5" customHeight="1">
      <c r="A23" s="16"/>
      <c r="B23" s="16" t="s">
        <v>31</v>
      </c>
      <c r="C23" s="16" t="s">
        <v>1770</v>
      </c>
      <c r="D23" s="16" t="s">
        <v>1771</v>
      </c>
      <c r="E23" s="527" t="s">
        <v>3361</v>
      </c>
      <c r="F23" s="35" t="s">
        <v>26</v>
      </c>
      <c r="G23" s="52" t="s">
        <v>87</v>
      </c>
      <c r="H23" s="53">
        <v>5</v>
      </c>
      <c r="I23" s="18">
        <v>2</v>
      </c>
      <c r="J23" s="18">
        <v>2</v>
      </c>
      <c r="K23" s="19">
        <v>0</v>
      </c>
      <c r="L23" s="18">
        <f t="shared" si="0"/>
        <v>14</v>
      </c>
      <c r="M23" s="18">
        <f t="shared" si="1"/>
        <v>14</v>
      </c>
      <c r="N23" s="19">
        <f t="shared" si="2"/>
        <v>0</v>
      </c>
      <c r="O23" s="16" t="s">
        <v>199</v>
      </c>
      <c r="P23" s="16" t="s">
        <v>200</v>
      </c>
      <c r="Q23" s="16" t="s">
        <v>1778</v>
      </c>
      <c r="R23" s="16" t="s">
        <v>157</v>
      </c>
      <c r="S23" s="450" t="s">
        <v>1779</v>
      </c>
      <c r="T23" s="16" t="s">
        <v>199</v>
      </c>
      <c r="U23" s="31" t="s">
        <v>200</v>
      </c>
      <c r="V23" s="17" t="s">
        <v>1781</v>
      </c>
      <c r="W23" s="72" t="s">
        <v>153</v>
      </c>
      <c r="X23" s="33" t="s">
        <v>41</v>
      </c>
      <c r="Y23" s="19" t="s">
        <v>41</v>
      </c>
      <c r="Z23" s="78" t="s">
        <v>183</v>
      </c>
      <c r="AA23" s="19" t="s">
        <v>184</v>
      </c>
      <c r="AB23" s="33" t="s">
        <v>41</v>
      </c>
      <c r="AC23" s="19" t="s">
        <v>41</v>
      </c>
      <c r="AD23" s="33" t="s">
        <v>41</v>
      </c>
      <c r="AE23" s="19" t="s">
        <v>41</v>
      </c>
      <c r="AF23" s="16" t="s">
        <v>41</v>
      </c>
      <c r="AG23" s="16" t="s">
        <v>41</v>
      </c>
      <c r="AH23" s="17" t="s">
        <v>41</v>
      </c>
      <c r="AI23" s="16" t="s">
        <v>41</v>
      </c>
      <c r="AJ23" s="16" t="s">
        <v>41</v>
      </c>
      <c r="AK23" s="17" t="s">
        <v>41</v>
      </c>
      <c r="AL23" s="16" t="s">
        <v>41</v>
      </c>
      <c r="AM23" s="16" t="s">
        <v>41</v>
      </c>
      <c r="AN23" s="20" t="s">
        <v>41</v>
      </c>
      <c r="AO23" s="58" t="s">
        <v>1798</v>
      </c>
      <c r="AP23" s="58" t="s">
        <v>1799</v>
      </c>
      <c r="AQ23" s="477" t="s">
        <v>1800</v>
      </c>
      <c r="AR23" s="58" t="s">
        <v>1801</v>
      </c>
      <c r="AS23" s="16" t="s">
        <v>1802</v>
      </c>
      <c r="AT23" s="16" t="s">
        <v>1803</v>
      </c>
      <c r="AU23" s="16" t="s">
        <v>41</v>
      </c>
      <c r="AV23" s="16" t="s">
        <v>41</v>
      </c>
      <c r="AW23" s="21" t="s">
        <v>2695</v>
      </c>
      <c r="AX23" s="21" t="s">
        <v>2696</v>
      </c>
      <c r="AY23" s="16" t="s">
        <v>1804</v>
      </c>
      <c r="AZ23" s="16" t="s">
        <v>1752</v>
      </c>
      <c r="BA23" s="21" t="s">
        <v>2707</v>
      </c>
      <c r="BB23" s="21" t="s">
        <v>2708</v>
      </c>
      <c r="BC23" s="16" t="s">
        <v>1805</v>
      </c>
      <c r="BD23" s="16" t="s">
        <v>1756</v>
      </c>
      <c r="BE23" s="475" t="s">
        <v>928</v>
      </c>
      <c r="BF23" s="21" t="s">
        <v>1788</v>
      </c>
      <c r="BG23" s="26" t="s">
        <v>1789</v>
      </c>
      <c r="BH23" s="27" t="s">
        <v>161</v>
      </c>
      <c r="BI23" s="27" t="s">
        <v>162</v>
      </c>
      <c r="BJ23" s="29" t="s">
        <v>2720</v>
      </c>
      <c r="BK23" s="29" t="s">
        <v>2721</v>
      </c>
      <c r="BL23" s="21" t="s">
        <v>2728</v>
      </c>
      <c r="BM23" s="21" t="s">
        <v>960</v>
      </c>
      <c r="BN23" s="27" t="s">
        <v>2723</v>
      </c>
      <c r="BO23" s="16" t="s">
        <v>41</v>
      </c>
      <c r="BP23" s="16" t="s">
        <v>41</v>
      </c>
      <c r="BQ23" s="16" t="s">
        <v>41</v>
      </c>
      <c r="BR23" s="16" t="s">
        <v>41</v>
      </c>
      <c r="BS23" s="16" t="s">
        <v>41</v>
      </c>
      <c r="BT23" s="21" t="s">
        <v>2729</v>
      </c>
      <c r="BU23" s="21" t="s">
        <v>2730</v>
      </c>
      <c r="BV23" s="29" t="s">
        <v>1758</v>
      </c>
      <c r="BW23" s="29" t="s">
        <v>1759</v>
      </c>
      <c r="BX23" s="29" t="s">
        <v>171</v>
      </c>
      <c r="BY23" s="29" t="s">
        <v>172</v>
      </c>
      <c r="BZ23" s="16" t="s">
        <v>1828</v>
      </c>
      <c r="CA23" s="16" t="s">
        <v>1829</v>
      </c>
      <c r="CB23" s="16">
        <f t="shared" si="5"/>
        <v>56</v>
      </c>
      <c r="CC23" s="16">
        <v>20</v>
      </c>
      <c r="CD23" s="16">
        <v>30</v>
      </c>
      <c r="CE23" s="16">
        <v>30</v>
      </c>
      <c r="CF23" s="16">
        <v>14</v>
      </c>
      <c r="CG23" s="16">
        <v>0</v>
      </c>
      <c r="CH23" s="20">
        <f t="shared" si="3"/>
        <v>150</v>
      </c>
      <c r="CJ23" s="30">
        <f t="shared" si="4"/>
        <v>0</v>
      </c>
    </row>
    <row r="24" spans="1:88" s="30" customFormat="1" ht="16.5" customHeight="1">
      <c r="A24" s="16"/>
      <c r="B24" s="36" t="s">
        <v>31</v>
      </c>
      <c r="C24" s="16" t="s">
        <v>1772</v>
      </c>
      <c r="D24" s="16" t="s">
        <v>1773</v>
      </c>
      <c r="E24" s="527" t="s">
        <v>3362</v>
      </c>
      <c r="F24" s="18" t="s">
        <v>195</v>
      </c>
      <c r="G24" s="19" t="s">
        <v>196</v>
      </c>
      <c r="H24" s="53">
        <v>5</v>
      </c>
      <c r="I24" s="18">
        <v>2</v>
      </c>
      <c r="J24" s="18">
        <v>2</v>
      </c>
      <c r="K24" s="19">
        <v>0</v>
      </c>
      <c r="L24" s="18">
        <f t="shared" si="0"/>
        <v>14</v>
      </c>
      <c r="M24" s="18">
        <f t="shared" si="1"/>
        <v>14</v>
      </c>
      <c r="N24" s="19">
        <f t="shared" si="2"/>
        <v>0</v>
      </c>
      <c r="O24" s="16" t="s">
        <v>199</v>
      </c>
      <c r="P24" s="16" t="s">
        <v>200</v>
      </c>
      <c r="Q24" s="16" t="s">
        <v>1778</v>
      </c>
      <c r="R24" s="16" t="s">
        <v>157</v>
      </c>
      <c r="S24" s="450" t="s">
        <v>1779</v>
      </c>
      <c r="T24" s="16" t="s">
        <v>199</v>
      </c>
      <c r="U24" s="16" t="s">
        <v>200</v>
      </c>
      <c r="V24" s="17" t="s">
        <v>1781</v>
      </c>
      <c r="W24" s="72" t="s">
        <v>153</v>
      </c>
      <c r="X24" s="33" t="s">
        <v>41</v>
      </c>
      <c r="Y24" s="19" t="s">
        <v>41</v>
      </c>
      <c r="Z24" s="78" t="s">
        <v>183</v>
      </c>
      <c r="AA24" s="52" t="s">
        <v>184</v>
      </c>
      <c r="AB24" s="33" t="s">
        <v>41</v>
      </c>
      <c r="AC24" s="19" t="s">
        <v>41</v>
      </c>
      <c r="AD24" s="33" t="s">
        <v>41</v>
      </c>
      <c r="AE24" s="19" t="s">
        <v>41</v>
      </c>
      <c r="AF24" s="16" t="s">
        <v>41</v>
      </c>
      <c r="AG24" s="16" t="s">
        <v>41</v>
      </c>
      <c r="AH24" s="17" t="s">
        <v>41</v>
      </c>
      <c r="AI24" s="16" t="s">
        <v>41</v>
      </c>
      <c r="AJ24" s="16" t="s">
        <v>41</v>
      </c>
      <c r="AK24" s="17" t="s">
        <v>41</v>
      </c>
      <c r="AL24" s="16" t="s">
        <v>41</v>
      </c>
      <c r="AM24" s="16" t="s">
        <v>41</v>
      </c>
      <c r="AN24" s="20" t="s">
        <v>41</v>
      </c>
      <c r="AO24" s="31" t="s">
        <v>1806</v>
      </c>
      <c r="AP24" s="58" t="s">
        <v>1807</v>
      </c>
      <c r="AQ24" s="58" t="s">
        <v>1808</v>
      </c>
      <c r="AR24" s="16" t="s">
        <v>1809</v>
      </c>
      <c r="AS24" s="16" t="s">
        <v>1810</v>
      </c>
      <c r="AT24" s="16" t="s">
        <v>1811</v>
      </c>
      <c r="AU24" s="16" t="s">
        <v>41</v>
      </c>
      <c r="AV24" s="16" t="s">
        <v>41</v>
      </c>
      <c r="AW24" s="21" t="s">
        <v>2697</v>
      </c>
      <c r="AX24" s="21" t="s">
        <v>2698</v>
      </c>
      <c r="AY24" s="16" t="s">
        <v>1804</v>
      </c>
      <c r="AZ24" s="16" t="s">
        <v>1752</v>
      </c>
      <c r="BA24" s="21" t="s">
        <v>2709</v>
      </c>
      <c r="BB24" s="21" t="s">
        <v>2710</v>
      </c>
      <c r="BC24" s="16" t="s">
        <v>1805</v>
      </c>
      <c r="BD24" s="16" t="s">
        <v>1756</v>
      </c>
      <c r="BE24" s="475" t="s">
        <v>928</v>
      </c>
      <c r="BF24" s="21" t="s">
        <v>1788</v>
      </c>
      <c r="BG24" s="26" t="s">
        <v>1789</v>
      </c>
      <c r="BH24" s="27" t="s">
        <v>161</v>
      </c>
      <c r="BI24" s="27" t="s">
        <v>162</v>
      </c>
      <c r="BJ24" s="27" t="s">
        <v>2685</v>
      </c>
      <c r="BK24" s="27" t="s">
        <v>2686</v>
      </c>
      <c r="BL24" s="27" t="s">
        <v>2687</v>
      </c>
      <c r="BM24" s="27" t="s">
        <v>2688</v>
      </c>
      <c r="BN24" s="27" t="s">
        <v>2724</v>
      </c>
      <c r="BO24" s="16" t="s">
        <v>1761</v>
      </c>
      <c r="BP24" s="16" t="s">
        <v>1762</v>
      </c>
      <c r="BQ24" s="16" t="s">
        <v>378</v>
      </c>
      <c r="BR24" s="476" t="s">
        <v>999</v>
      </c>
      <c r="BS24" s="16" t="s">
        <v>1763</v>
      </c>
      <c r="BT24" s="21" t="s">
        <v>2690</v>
      </c>
      <c r="BU24" s="21" t="s">
        <v>2731</v>
      </c>
      <c r="BV24" s="16" t="s">
        <v>1758</v>
      </c>
      <c r="BW24" s="16" t="s">
        <v>1759</v>
      </c>
      <c r="BX24" s="16" t="s">
        <v>171</v>
      </c>
      <c r="BY24" s="29" t="s">
        <v>172</v>
      </c>
      <c r="BZ24" s="16" t="s">
        <v>1764</v>
      </c>
      <c r="CA24" s="16" t="s">
        <v>1765</v>
      </c>
      <c r="CB24" s="16">
        <f t="shared" si="5"/>
        <v>56</v>
      </c>
      <c r="CC24" s="16">
        <v>20</v>
      </c>
      <c r="CD24" s="16">
        <v>20</v>
      </c>
      <c r="CE24" s="16">
        <v>30</v>
      </c>
      <c r="CF24" s="16">
        <v>14</v>
      </c>
      <c r="CG24" s="16">
        <v>10</v>
      </c>
      <c r="CH24" s="20">
        <f t="shared" si="3"/>
        <v>150</v>
      </c>
      <c r="CJ24" s="30">
        <f t="shared" si="4"/>
        <v>0</v>
      </c>
    </row>
    <row r="25" spans="1:88" s="30" customFormat="1" ht="16.5" customHeight="1">
      <c r="A25" s="16"/>
      <c r="B25" s="16" t="s">
        <v>32</v>
      </c>
      <c r="C25" s="16" t="s">
        <v>261</v>
      </c>
      <c r="D25" s="16" t="s">
        <v>2223</v>
      </c>
      <c r="E25" s="527" t="s">
        <v>3363</v>
      </c>
      <c r="F25" s="18" t="s">
        <v>26</v>
      </c>
      <c r="G25" s="19" t="s">
        <v>87</v>
      </c>
      <c r="H25" s="53">
        <v>3</v>
      </c>
      <c r="I25" s="18">
        <v>2</v>
      </c>
      <c r="J25" s="18">
        <v>0</v>
      </c>
      <c r="K25" s="19">
        <v>0</v>
      </c>
      <c r="L25" s="18">
        <f t="shared" si="0"/>
        <v>14</v>
      </c>
      <c r="M25" s="18">
        <f t="shared" si="1"/>
        <v>0</v>
      </c>
      <c r="N25" s="19">
        <f t="shared" si="2"/>
        <v>0</v>
      </c>
      <c r="O25" s="16" t="s">
        <v>253</v>
      </c>
      <c r="P25" s="16" t="s">
        <v>254</v>
      </c>
      <c r="Q25" s="16" t="s">
        <v>2274</v>
      </c>
      <c r="R25" s="16" t="s">
        <v>157</v>
      </c>
      <c r="S25" s="501" t="s">
        <v>2275</v>
      </c>
      <c r="T25" s="16" t="s">
        <v>253</v>
      </c>
      <c r="U25" s="16" t="s">
        <v>254</v>
      </c>
      <c r="V25" s="31" t="s">
        <v>2276</v>
      </c>
      <c r="W25" s="72" t="s">
        <v>153</v>
      </c>
      <c r="X25" s="33" t="s">
        <v>41</v>
      </c>
      <c r="Y25" s="19" t="s">
        <v>41</v>
      </c>
      <c r="Z25" s="22" t="s">
        <v>41</v>
      </c>
      <c r="AA25" s="19" t="s">
        <v>41</v>
      </c>
      <c r="AB25" s="526" t="s">
        <v>239</v>
      </c>
      <c r="AC25" s="19" t="s">
        <v>184</v>
      </c>
      <c r="AD25" s="18" t="s">
        <v>41</v>
      </c>
      <c r="AE25" s="19" t="s">
        <v>41</v>
      </c>
      <c r="AF25" s="16" t="s">
        <v>41</v>
      </c>
      <c r="AG25" s="16" t="s">
        <v>41</v>
      </c>
      <c r="AH25" s="17" t="s">
        <v>41</v>
      </c>
      <c r="AI25" s="16" t="s">
        <v>41</v>
      </c>
      <c r="AJ25" s="16" t="s">
        <v>41</v>
      </c>
      <c r="AK25" s="17" t="s">
        <v>41</v>
      </c>
      <c r="AL25" s="16" t="s">
        <v>41</v>
      </c>
      <c r="AM25" s="16" t="s">
        <v>41</v>
      </c>
      <c r="AN25" s="20" t="s">
        <v>41</v>
      </c>
      <c r="AO25" s="468" t="s">
        <v>2277</v>
      </c>
      <c r="AP25" s="468" t="s">
        <v>2278</v>
      </c>
      <c r="AQ25" s="468" t="s">
        <v>2279</v>
      </c>
      <c r="AR25" s="29" t="s">
        <v>2280</v>
      </c>
      <c r="AS25" s="29" t="s">
        <v>41</v>
      </c>
      <c r="AT25" s="468" t="s">
        <v>41</v>
      </c>
      <c r="AU25" s="468" t="s">
        <v>41</v>
      </c>
      <c r="AV25" s="468" t="s">
        <v>41</v>
      </c>
      <c r="AW25" s="24" t="s">
        <v>2286</v>
      </c>
      <c r="AX25" s="24" t="s">
        <v>2287</v>
      </c>
      <c r="AY25" s="456" t="s">
        <v>2288</v>
      </c>
      <c r="AZ25" s="24" t="s">
        <v>2289</v>
      </c>
      <c r="BA25" s="24" t="s">
        <v>2290</v>
      </c>
      <c r="BB25" s="24" t="s">
        <v>2291</v>
      </c>
      <c r="BC25" s="24" t="s">
        <v>2292</v>
      </c>
      <c r="BD25" s="24" t="s">
        <v>2293</v>
      </c>
      <c r="BE25" s="16" t="s">
        <v>2281</v>
      </c>
      <c r="BF25" s="16" t="s">
        <v>2257</v>
      </c>
      <c r="BG25" s="20" t="s">
        <v>2258</v>
      </c>
      <c r="BH25" s="16" t="s">
        <v>2259</v>
      </c>
      <c r="BI25" s="16" t="s">
        <v>2260</v>
      </c>
      <c r="BJ25" s="468" t="s">
        <v>2282</v>
      </c>
      <c r="BK25" s="468" t="s">
        <v>2283</v>
      </c>
      <c r="BL25" s="24" t="s">
        <v>933</v>
      </c>
      <c r="BM25" s="24" t="s">
        <v>934</v>
      </c>
      <c r="BN25" s="502" t="s">
        <v>2294</v>
      </c>
      <c r="BO25" s="16" t="s">
        <v>41</v>
      </c>
      <c r="BP25" s="16" t="s">
        <v>41</v>
      </c>
      <c r="BQ25" s="16" t="s">
        <v>41</v>
      </c>
      <c r="BR25" s="16" t="s">
        <v>41</v>
      </c>
      <c r="BS25" s="16" t="s">
        <v>41</v>
      </c>
      <c r="BT25" s="16" t="s">
        <v>2284</v>
      </c>
      <c r="BU25" s="16" t="s">
        <v>2285</v>
      </c>
      <c r="BV25" s="16" t="s">
        <v>2265</v>
      </c>
      <c r="BW25" s="16" t="s">
        <v>2266</v>
      </c>
      <c r="BX25" s="16" t="s">
        <v>2267</v>
      </c>
      <c r="BY25" s="16" t="s">
        <v>2268</v>
      </c>
      <c r="BZ25" s="16" t="s">
        <v>2295</v>
      </c>
      <c r="CA25" s="16" t="s">
        <v>2296</v>
      </c>
      <c r="CB25" s="16">
        <f t="shared" si="5"/>
        <v>28</v>
      </c>
      <c r="CC25" s="16">
        <v>5</v>
      </c>
      <c r="CD25" s="16">
        <v>20</v>
      </c>
      <c r="CE25" s="16">
        <v>0</v>
      </c>
      <c r="CF25" s="16">
        <v>37</v>
      </c>
      <c r="CG25" s="16">
        <v>0</v>
      </c>
      <c r="CH25" s="20">
        <f t="shared" si="3"/>
        <v>90</v>
      </c>
      <c r="CJ25" s="30">
        <f t="shared" si="4"/>
        <v>0</v>
      </c>
    </row>
    <row r="26" spans="1:88" s="30" customFormat="1" ht="16.5" customHeight="1">
      <c r="A26" s="16"/>
      <c r="B26" s="16" t="s">
        <v>176</v>
      </c>
      <c r="C26" s="532" t="s">
        <v>944</v>
      </c>
      <c r="D26" s="16" t="s">
        <v>944</v>
      </c>
      <c r="E26" s="527" t="s">
        <v>3364</v>
      </c>
      <c r="F26" s="18" t="s">
        <v>26</v>
      </c>
      <c r="G26" s="19" t="s">
        <v>87</v>
      </c>
      <c r="H26" s="53">
        <v>5</v>
      </c>
      <c r="I26" s="18">
        <v>1</v>
      </c>
      <c r="J26" s="18">
        <v>0</v>
      </c>
      <c r="K26" s="19">
        <v>1</v>
      </c>
      <c r="L26" s="18">
        <f t="shared" si="0"/>
        <v>7</v>
      </c>
      <c r="M26" s="18">
        <f t="shared" si="1"/>
        <v>0</v>
      </c>
      <c r="N26" s="19">
        <f t="shared" si="2"/>
        <v>7</v>
      </c>
      <c r="O26" s="16" t="s">
        <v>219</v>
      </c>
      <c r="P26" s="16" t="s">
        <v>221</v>
      </c>
      <c r="Q26" s="16" t="s">
        <v>945</v>
      </c>
      <c r="R26" s="16" t="s">
        <v>946</v>
      </c>
      <c r="S26" s="450" t="s">
        <v>947</v>
      </c>
      <c r="T26" s="16" t="s">
        <v>219</v>
      </c>
      <c r="U26" s="16" t="s">
        <v>221</v>
      </c>
      <c r="V26" s="17" t="s">
        <v>948</v>
      </c>
      <c r="W26" s="72" t="s">
        <v>153</v>
      </c>
      <c r="X26" s="587" t="s">
        <v>214</v>
      </c>
      <c r="Y26" s="19" t="s">
        <v>30</v>
      </c>
      <c r="Z26" s="22" t="s">
        <v>41</v>
      </c>
      <c r="AA26" s="19" t="s">
        <v>41</v>
      </c>
      <c r="AB26" s="18" t="s">
        <v>41</v>
      </c>
      <c r="AC26" s="19" t="s">
        <v>41</v>
      </c>
      <c r="AD26" s="18" t="s">
        <v>41</v>
      </c>
      <c r="AE26" s="19" t="s">
        <v>41</v>
      </c>
      <c r="AF26" s="16" t="s">
        <v>41</v>
      </c>
      <c r="AG26" s="16" t="s">
        <v>41</v>
      </c>
      <c r="AH26" s="17" t="s">
        <v>41</v>
      </c>
      <c r="AI26" s="16" t="s">
        <v>41</v>
      </c>
      <c r="AJ26" s="16" t="s">
        <v>41</v>
      </c>
      <c r="AK26" s="17" t="s">
        <v>41</v>
      </c>
      <c r="AL26" s="16" t="s">
        <v>41</v>
      </c>
      <c r="AM26" s="16" t="s">
        <v>41</v>
      </c>
      <c r="AN26" s="20" t="s">
        <v>41</v>
      </c>
      <c r="AO26" s="24" t="s">
        <v>949</v>
      </c>
      <c r="AP26" s="24" t="s">
        <v>950</v>
      </c>
      <c r="AQ26" s="453" t="s">
        <v>951</v>
      </c>
      <c r="AR26" s="24" t="s">
        <v>952</v>
      </c>
      <c r="AS26" s="16" t="s">
        <v>41</v>
      </c>
      <c r="AT26" s="16" t="s">
        <v>41</v>
      </c>
      <c r="AU26" s="24" t="s">
        <v>953</v>
      </c>
      <c r="AV26" s="24" t="s">
        <v>954</v>
      </c>
      <c r="AW26" s="454" t="s">
        <v>1047</v>
      </c>
      <c r="AX26" s="454" t="s">
        <v>1049</v>
      </c>
      <c r="AY26" s="454" t="s">
        <v>1051</v>
      </c>
      <c r="AZ26" s="67" t="s">
        <v>958</v>
      </c>
      <c r="BA26" s="24" t="s">
        <v>1048</v>
      </c>
      <c r="BB26" s="24" t="s">
        <v>1050</v>
      </c>
      <c r="BC26" s="24" t="s">
        <v>1052</v>
      </c>
      <c r="BD26" s="24" t="s">
        <v>959</v>
      </c>
      <c r="BE26" s="16">
        <v>9</v>
      </c>
      <c r="BF26" s="24" t="s">
        <v>955</v>
      </c>
      <c r="BG26" s="49" t="s">
        <v>955</v>
      </c>
      <c r="BH26" s="16" t="s">
        <v>956</v>
      </c>
      <c r="BI26" s="16" t="s">
        <v>957</v>
      </c>
      <c r="BJ26" s="24" t="s">
        <v>2219</v>
      </c>
      <c r="BK26" s="24" t="s">
        <v>2220</v>
      </c>
      <c r="BL26" s="24" t="s">
        <v>2221</v>
      </c>
      <c r="BM26" s="455" t="s">
        <v>3318</v>
      </c>
      <c r="BN26" s="24" t="s">
        <v>3319</v>
      </c>
      <c r="BO26" s="16" t="s">
        <v>41</v>
      </c>
      <c r="BP26" s="16" t="s">
        <v>41</v>
      </c>
      <c r="BQ26" s="16" t="s">
        <v>41</v>
      </c>
      <c r="BR26" s="16" t="s">
        <v>41</v>
      </c>
      <c r="BS26" s="16" t="s">
        <v>41</v>
      </c>
      <c r="BT26" s="16" t="s">
        <v>961</v>
      </c>
      <c r="BU26" s="16" t="s">
        <v>962</v>
      </c>
      <c r="BV26" s="16" t="s">
        <v>167</v>
      </c>
      <c r="BW26" s="16" t="s">
        <v>170</v>
      </c>
      <c r="BX26" s="16" t="s">
        <v>171</v>
      </c>
      <c r="BY26" s="16" t="s">
        <v>172</v>
      </c>
      <c r="BZ26" s="16" t="s">
        <v>963</v>
      </c>
      <c r="CA26" s="16" t="s">
        <v>964</v>
      </c>
      <c r="CB26" s="16">
        <f t="shared" si="5"/>
        <v>28</v>
      </c>
      <c r="CC26" s="16">
        <v>32</v>
      </c>
      <c r="CD26" s="16">
        <v>0</v>
      </c>
      <c r="CE26" s="16">
        <v>90</v>
      </c>
      <c r="CF26" s="16">
        <v>0</v>
      </c>
      <c r="CG26" s="16">
        <v>0</v>
      </c>
      <c r="CH26" s="20">
        <f t="shared" si="3"/>
        <v>150</v>
      </c>
      <c r="CJ26" s="30">
        <f t="shared" si="4"/>
        <v>0</v>
      </c>
    </row>
    <row r="27" spans="1:88" s="30" customFormat="1" ht="16.5" customHeight="1">
      <c r="A27" s="16"/>
      <c r="B27" s="16" t="s">
        <v>31</v>
      </c>
      <c r="C27" s="16" t="s">
        <v>2914</v>
      </c>
      <c r="D27" s="16" t="s">
        <v>2915</v>
      </c>
      <c r="E27" s="527" t="s">
        <v>3365</v>
      </c>
      <c r="F27" s="18" t="s">
        <v>195</v>
      </c>
      <c r="G27" s="19" t="s">
        <v>196</v>
      </c>
      <c r="H27" s="53">
        <v>5</v>
      </c>
      <c r="I27" s="18">
        <v>2</v>
      </c>
      <c r="J27" s="18">
        <v>0</v>
      </c>
      <c r="K27" s="19">
        <v>2</v>
      </c>
      <c r="L27" s="18">
        <f t="shared" si="0"/>
        <v>14</v>
      </c>
      <c r="M27" s="18">
        <f t="shared" si="1"/>
        <v>0</v>
      </c>
      <c r="N27" s="19">
        <f t="shared" si="2"/>
        <v>14</v>
      </c>
      <c r="O27" s="16" t="s">
        <v>229</v>
      </c>
      <c r="P27" s="36" t="s">
        <v>230</v>
      </c>
      <c r="Q27" s="16" t="s">
        <v>2935</v>
      </c>
      <c r="R27" s="16" t="s">
        <v>157</v>
      </c>
      <c r="S27" s="450" t="s">
        <v>2936</v>
      </c>
      <c r="T27" s="16" t="s">
        <v>229</v>
      </c>
      <c r="U27" s="16" t="s">
        <v>230</v>
      </c>
      <c r="V27" s="17" t="s">
        <v>2938</v>
      </c>
      <c r="W27" s="72" t="s">
        <v>153</v>
      </c>
      <c r="X27" s="33" t="s">
        <v>41</v>
      </c>
      <c r="Y27" s="19" t="s">
        <v>41</v>
      </c>
      <c r="Z27" s="78" t="s">
        <v>214</v>
      </c>
      <c r="AA27" s="19" t="s">
        <v>184</v>
      </c>
      <c r="AB27" s="33" t="s">
        <v>41</v>
      </c>
      <c r="AC27" s="19" t="s">
        <v>41</v>
      </c>
      <c r="AD27" s="33" t="s">
        <v>41</v>
      </c>
      <c r="AE27" s="19" t="s">
        <v>41</v>
      </c>
      <c r="AF27" s="16" t="s">
        <v>41</v>
      </c>
      <c r="AG27" s="16" t="s">
        <v>41</v>
      </c>
      <c r="AH27" s="17" t="s">
        <v>41</v>
      </c>
      <c r="AI27" s="16" t="s">
        <v>41</v>
      </c>
      <c r="AJ27" s="16" t="s">
        <v>41</v>
      </c>
      <c r="AK27" s="17" t="s">
        <v>41</v>
      </c>
      <c r="AL27" s="16" t="s">
        <v>41</v>
      </c>
      <c r="AM27" s="16" t="s">
        <v>41</v>
      </c>
      <c r="AN27" s="20" t="s">
        <v>41</v>
      </c>
      <c r="AO27" s="16" t="s">
        <v>3068</v>
      </c>
      <c r="AP27" s="16" t="s">
        <v>3069</v>
      </c>
      <c r="AQ27" s="16" t="s">
        <v>3070</v>
      </c>
      <c r="AR27" s="16" t="s">
        <v>3071</v>
      </c>
      <c r="AS27" s="16" t="s">
        <v>41</v>
      </c>
      <c r="AT27" s="16" t="s">
        <v>41</v>
      </c>
      <c r="AU27" s="16" t="s">
        <v>3072</v>
      </c>
      <c r="AV27" s="16" t="s">
        <v>3073</v>
      </c>
      <c r="AW27" s="21" t="s">
        <v>3075</v>
      </c>
      <c r="AX27" s="21" t="s">
        <v>3076</v>
      </c>
      <c r="AY27" s="16" t="s">
        <v>3077</v>
      </c>
      <c r="AZ27" s="16" t="s">
        <v>3078</v>
      </c>
      <c r="BA27" s="21" t="s">
        <v>3079</v>
      </c>
      <c r="BB27" s="21" t="s">
        <v>3080</v>
      </c>
      <c r="BC27" s="21" t="s">
        <v>3081</v>
      </c>
      <c r="BD27" s="21" t="s">
        <v>3082</v>
      </c>
      <c r="BE27" s="16" t="s">
        <v>2501</v>
      </c>
      <c r="BF27" s="16" t="s">
        <v>3053</v>
      </c>
      <c r="BG27" s="20" t="s">
        <v>3054</v>
      </c>
      <c r="BH27" s="16" t="s">
        <v>161</v>
      </c>
      <c r="BI27" s="16" t="s">
        <v>162</v>
      </c>
      <c r="BJ27" s="36" t="s">
        <v>3055</v>
      </c>
      <c r="BK27" s="36" t="s">
        <v>3056</v>
      </c>
      <c r="BL27" s="36" t="s">
        <v>3057</v>
      </c>
      <c r="BM27" s="36" t="s">
        <v>999</v>
      </c>
      <c r="BN27" s="29" t="s">
        <v>3083</v>
      </c>
      <c r="BO27" s="16" t="s">
        <v>1942</v>
      </c>
      <c r="BP27" s="16" t="s">
        <v>1943</v>
      </c>
      <c r="BQ27" s="16" t="s">
        <v>378</v>
      </c>
      <c r="BR27" s="36" t="s">
        <v>999</v>
      </c>
      <c r="BS27" s="29" t="s">
        <v>3083</v>
      </c>
      <c r="BT27" s="29" t="s">
        <v>3058</v>
      </c>
      <c r="BU27" s="29" t="s">
        <v>3074</v>
      </c>
      <c r="BV27" s="29" t="s">
        <v>2963</v>
      </c>
      <c r="BW27" s="29" t="s">
        <v>2964</v>
      </c>
      <c r="BX27" s="29" t="s">
        <v>171</v>
      </c>
      <c r="BY27" s="29" t="s">
        <v>172</v>
      </c>
      <c r="BZ27" s="16" t="s">
        <v>3060</v>
      </c>
      <c r="CA27" s="16" t="s">
        <v>3061</v>
      </c>
      <c r="CB27" s="2">
        <v>56</v>
      </c>
      <c r="CC27" s="16">
        <v>14</v>
      </c>
      <c r="CD27" s="16">
        <v>0</v>
      </c>
      <c r="CE27" s="16">
        <v>35</v>
      </c>
      <c r="CF27" s="16">
        <v>25</v>
      </c>
      <c r="CG27" s="16">
        <v>20</v>
      </c>
      <c r="CH27" s="20">
        <f t="shared" si="3"/>
        <v>150</v>
      </c>
      <c r="CJ27" s="30">
        <f t="shared" si="4"/>
        <v>0</v>
      </c>
    </row>
    <row r="28" spans="1:88" s="30" customFormat="1" ht="16.5" customHeight="1">
      <c r="A28" s="16"/>
      <c r="B28" s="36" t="s">
        <v>31</v>
      </c>
      <c r="C28" s="1" t="s">
        <v>2102</v>
      </c>
      <c r="D28" s="1" t="s">
        <v>2103</v>
      </c>
      <c r="E28" s="527" t="s">
        <v>3366</v>
      </c>
      <c r="F28" s="3" t="s">
        <v>195</v>
      </c>
      <c r="G28" s="500" t="s">
        <v>196</v>
      </c>
      <c r="H28" s="53">
        <v>5</v>
      </c>
      <c r="I28" s="18">
        <v>2</v>
      </c>
      <c r="J28" s="18">
        <v>0</v>
      </c>
      <c r="K28" s="19">
        <v>2</v>
      </c>
      <c r="L28" s="18">
        <f t="shared" si="0"/>
        <v>14</v>
      </c>
      <c r="M28" s="18">
        <f t="shared" si="1"/>
        <v>0</v>
      </c>
      <c r="N28" s="19">
        <f t="shared" si="2"/>
        <v>14</v>
      </c>
      <c r="O28" s="16" t="s">
        <v>281</v>
      </c>
      <c r="P28" s="16" t="s">
        <v>282</v>
      </c>
      <c r="Q28" s="16" t="s">
        <v>2113</v>
      </c>
      <c r="R28" s="16" t="s">
        <v>157</v>
      </c>
      <c r="S28" s="501" t="s">
        <v>2114</v>
      </c>
      <c r="T28" s="36" t="s">
        <v>281</v>
      </c>
      <c r="U28" s="479" t="s">
        <v>282</v>
      </c>
      <c r="V28" s="17" t="s">
        <v>2115</v>
      </c>
      <c r="W28" s="72" t="s">
        <v>153</v>
      </c>
      <c r="X28" s="33" t="s">
        <v>41</v>
      </c>
      <c r="Y28" s="19" t="s">
        <v>41</v>
      </c>
      <c r="Z28" s="78" t="s">
        <v>214</v>
      </c>
      <c r="AA28" s="52" t="s">
        <v>184</v>
      </c>
      <c r="AB28" s="33" t="s">
        <v>41</v>
      </c>
      <c r="AC28" s="19" t="s">
        <v>41</v>
      </c>
      <c r="AD28" s="33" t="s">
        <v>41</v>
      </c>
      <c r="AE28" s="19" t="s">
        <v>41</v>
      </c>
      <c r="AF28" s="16" t="s">
        <v>41</v>
      </c>
      <c r="AG28" s="16" t="s">
        <v>41</v>
      </c>
      <c r="AH28" s="17" t="s">
        <v>41</v>
      </c>
      <c r="AI28" s="16" t="s">
        <v>41</v>
      </c>
      <c r="AJ28" s="16" t="s">
        <v>41</v>
      </c>
      <c r="AK28" s="17" t="s">
        <v>41</v>
      </c>
      <c r="AL28" s="16" t="s">
        <v>41</v>
      </c>
      <c r="AM28" s="16" t="s">
        <v>41</v>
      </c>
      <c r="AN28" s="20" t="s">
        <v>41</v>
      </c>
      <c r="AO28" s="471" t="s">
        <v>2129</v>
      </c>
      <c r="AP28" s="471" t="s">
        <v>2130</v>
      </c>
      <c r="AQ28" s="468" t="s">
        <v>2131</v>
      </c>
      <c r="AR28" s="468" t="s">
        <v>2132</v>
      </c>
      <c r="AS28" s="29" t="s">
        <v>41</v>
      </c>
      <c r="AT28" s="29" t="s">
        <v>41</v>
      </c>
      <c r="AU28" s="468" t="s">
        <v>2133</v>
      </c>
      <c r="AV28" s="468" t="s">
        <v>2134</v>
      </c>
      <c r="AW28" s="468" t="s">
        <v>2172</v>
      </c>
      <c r="AX28" s="468" t="s">
        <v>2176</v>
      </c>
      <c r="AY28" s="468" t="s">
        <v>2180</v>
      </c>
      <c r="AZ28" s="468" t="s">
        <v>2183</v>
      </c>
      <c r="BA28" s="468" t="s">
        <v>2186</v>
      </c>
      <c r="BB28" s="468" t="s">
        <v>2190</v>
      </c>
      <c r="BC28" s="468" t="s">
        <v>2194</v>
      </c>
      <c r="BD28" s="468" t="s">
        <v>2197</v>
      </c>
      <c r="BE28" s="29" t="s">
        <v>1072</v>
      </c>
      <c r="BF28" s="468" t="s">
        <v>2135</v>
      </c>
      <c r="BG28" s="504" t="s">
        <v>2136</v>
      </c>
      <c r="BH28" s="468" t="s">
        <v>2137</v>
      </c>
      <c r="BI28" s="468" t="s">
        <v>2138</v>
      </c>
      <c r="BJ28" s="24" t="s">
        <v>1998</v>
      </c>
      <c r="BK28" s="24" t="s">
        <v>1999</v>
      </c>
      <c r="BL28" s="24" t="s">
        <v>982</v>
      </c>
      <c r="BM28" s="24" t="s">
        <v>2202</v>
      </c>
      <c r="BN28" s="24" t="s">
        <v>2204</v>
      </c>
      <c r="BO28" s="24" t="s">
        <v>1942</v>
      </c>
      <c r="BP28" s="24" t="s">
        <v>1943</v>
      </c>
      <c r="BQ28" s="16" t="s">
        <v>378</v>
      </c>
      <c r="BR28" s="476" t="s">
        <v>2037</v>
      </c>
      <c r="BS28" s="16" t="s">
        <v>2201</v>
      </c>
      <c r="BT28" s="468" t="s">
        <v>2205</v>
      </c>
      <c r="BU28" s="468" t="s">
        <v>2208</v>
      </c>
      <c r="BV28" s="468" t="s">
        <v>1986</v>
      </c>
      <c r="BW28" s="468" t="s">
        <v>3523</v>
      </c>
      <c r="BX28" s="16" t="s">
        <v>2019</v>
      </c>
      <c r="BY28" s="16" t="s">
        <v>1853</v>
      </c>
      <c r="BZ28" s="16" t="s">
        <v>1947</v>
      </c>
      <c r="CA28" s="16" t="s">
        <v>1948</v>
      </c>
      <c r="CB28" s="2">
        <f t="shared" ref="CB28:CB33" si="6">(I28+J28+K28)*14</f>
        <v>56</v>
      </c>
      <c r="CC28" s="16">
        <v>20</v>
      </c>
      <c r="CD28" s="16">
        <v>20</v>
      </c>
      <c r="CE28" s="16">
        <v>20</v>
      </c>
      <c r="CF28" s="16">
        <v>20</v>
      </c>
      <c r="CG28" s="16">
        <v>14</v>
      </c>
      <c r="CH28" s="20">
        <f t="shared" si="3"/>
        <v>150</v>
      </c>
      <c r="CJ28" s="30">
        <f t="shared" si="4"/>
        <v>0</v>
      </c>
    </row>
    <row r="29" spans="1:88" s="30" customFormat="1" ht="16.5" customHeight="1">
      <c r="A29" s="16"/>
      <c r="B29" s="16" t="s">
        <v>32</v>
      </c>
      <c r="C29" s="16" t="s">
        <v>248</v>
      </c>
      <c r="D29" s="16" t="s">
        <v>1250</v>
      </c>
      <c r="E29" s="527" t="s">
        <v>3367</v>
      </c>
      <c r="F29" s="18" t="s">
        <v>195</v>
      </c>
      <c r="G29" s="19" t="s">
        <v>196</v>
      </c>
      <c r="H29" s="53">
        <v>6</v>
      </c>
      <c r="I29" s="18">
        <v>2</v>
      </c>
      <c r="J29" s="18">
        <v>0</v>
      </c>
      <c r="K29" s="19">
        <v>2</v>
      </c>
      <c r="L29" s="18">
        <f t="shared" si="0"/>
        <v>14</v>
      </c>
      <c r="M29" s="18">
        <f t="shared" si="1"/>
        <v>0</v>
      </c>
      <c r="N29" s="19">
        <f t="shared" si="2"/>
        <v>14</v>
      </c>
      <c r="O29" s="16" t="s">
        <v>220</v>
      </c>
      <c r="P29" s="16" t="s">
        <v>46</v>
      </c>
      <c r="Q29" s="58" t="s">
        <v>1311</v>
      </c>
      <c r="R29" s="27" t="s">
        <v>157</v>
      </c>
      <c r="S29" s="501" t="s">
        <v>1312</v>
      </c>
      <c r="T29" s="27" t="s">
        <v>220</v>
      </c>
      <c r="U29" s="27" t="s">
        <v>46</v>
      </c>
      <c r="V29" s="58" t="s">
        <v>1311</v>
      </c>
      <c r="W29" s="72" t="s">
        <v>153</v>
      </c>
      <c r="X29" s="33" t="s">
        <v>41</v>
      </c>
      <c r="Y29" s="19" t="s">
        <v>41</v>
      </c>
      <c r="Z29" s="22" t="s">
        <v>41</v>
      </c>
      <c r="AA29" s="19" t="s">
        <v>41</v>
      </c>
      <c r="AB29" s="526" t="s">
        <v>236</v>
      </c>
      <c r="AC29" s="19" t="s">
        <v>184</v>
      </c>
      <c r="AD29" s="18" t="s">
        <v>41</v>
      </c>
      <c r="AE29" s="19" t="s">
        <v>41</v>
      </c>
      <c r="AF29" s="16" t="s">
        <v>41</v>
      </c>
      <c r="AG29" s="16" t="s">
        <v>41</v>
      </c>
      <c r="AH29" s="17" t="s">
        <v>41</v>
      </c>
      <c r="AI29" s="16" t="s">
        <v>41</v>
      </c>
      <c r="AJ29" s="16" t="s">
        <v>41</v>
      </c>
      <c r="AK29" s="17" t="s">
        <v>41</v>
      </c>
      <c r="AL29" s="16" t="s">
        <v>41</v>
      </c>
      <c r="AM29" s="16" t="s">
        <v>41</v>
      </c>
      <c r="AN29" s="20" t="s">
        <v>41</v>
      </c>
      <c r="AO29" s="468" t="s">
        <v>1313</v>
      </c>
      <c r="AP29" s="468" t="s">
        <v>1314</v>
      </c>
      <c r="AQ29" s="468" t="s">
        <v>1315</v>
      </c>
      <c r="AR29" s="29" t="s">
        <v>1316</v>
      </c>
      <c r="AS29" s="29" t="s">
        <v>41</v>
      </c>
      <c r="AT29" s="468" t="s">
        <v>41</v>
      </c>
      <c r="AU29" s="468" t="s">
        <v>1317</v>
      </c>
      <c r="AV29" s="468" t="s">
        <v>1318</v>
      </c>
      <c r="AW29" s="24" t="s">
        <v>1319</v>
      </c>
      <c r="AX29" s="24" t="s">
        <v>1331</v>
      </c>
      <c r="AY29" s="24" t="s">
        <v>1332</v>
      </c>
      <c r="AZ29" s="24" t="s">
        <v>1333</v>
      </c>
      <c r="BA29" s="24" t="s">
        <v>1334</v>
      </c>
      <c r="BB29" s="24" t="s">
        <v>1320</v>
      </c>
      <c r="BC29" s="16" t="s">
        <v>1321</v>
      </c>
      <c r="BD29" s="16" t="s">
        <v>1322</v>
      </c>
      <c r="BE29" s="16" t="s">
        <v>1323</v>
      </c>
      <c r="BF29" s="24" t="s">
        <v>1324</v>
      </c>
      <c r="BG29" s="49" t="s">
        <v>1325</v>
      </c>
      <c r="BH29" s="27" t="s">
        <v>161</v>
      </c>
      <c r="BI29" s="16" t="s">
        <v>162</v>
      </c>
      <c r="BJ29" s="24" t="s">
        <v>1326</v>
      </c>
      <c r="BK29" s="24" t="s">
        <v>1327</v>
      </c>
      <c r="BL29" s="24" t="s">
        <v>1328</v>
      </c>
      <c r="BM29" s="24" t="s">
        <v>1329</v>
      </c>
      <c r="BN29" s="24" t="s">
        <v>1335</v>
      </c>
      <c r="BO29" s="468" t="s">
        <v>376</v>
      </c>
      <c r="BP29" s="16" t="s">
        <v>377</v>
      </c>
      <c r="BQ29" s="16" t="s">
        <v>378</v>
      </c>
      <c r="BR29" s="468" t="s">
        <v>1330</v>
      </c>
      <c r="BS29" s="24" t="s">
        <v>1336</v>
      </c>
      <c r="BT29" s="468" t="s">
        <v>209</v>
      </c>
      <c r="BU29" s="468" t="s">
        <v>210</v>
      </c>
      <c r="BV29" s="468" t="s">
        <v>167</v>
      </c>
      <c r="BW29" s="468" t="s">
        <v>170</v>
      </c>
      <c r="BX29" s="468" t="s">
        <v>171</v>
      </c>
      <c r="BY29" s="468" t="s">
        <v>172</v>
      </c>
      <c r="BZ29" s="16" t="s">
        <v>394</v>
      </c>
      <c r="CA29" s="16" t="s">
        <v>393</v>
      </c>
      <c r="CB29" s="16">
        <f t="shared" si="6"/>
        <v>56</v>
      </c>
      <c r="CC29" s="16">
        <v>15</v>
      </c>
      <c r="CD29" s="16">
        <v>19</v>
      </c>
      <c r="CE29" s="16">
        <v>35</v>
      </c>
      <c r="CF29" s="16">
        <v>25</v>
      </c>
      <c r="CG29" s="16">
        <v>30</v>
      </c>
      <c r="CH29" s="20">
        <f t="shared" si="3"/>
        <v>180</v>
      </c>
      <c r="CJ29" s="30">
        <f t="shared" si="4"/>
        <v>0</v>
      </c>
    </row>
    <row r="30" spans="1:88" s="30" customFormat="1" ht="15.75" customHeight="1">
      <c r="A30" s="16"/>
      <c r="B30" s="16" t="s">
        <v>33</v>
      </c>
      <c r="C30" s="16" t="s">
        <v>265</v>
      </c>
      <c r="D30" s="16" t="s">
        <v>2224</v>
      </c>
      <c r="E30" s="527" t="s">
        <v>3368</v>
      </c>
      <c r="F30" s="18" t="s">
        <v>26</v>
      </c>
      <c r="G30" s="19" t="s">
        <v>87</v>
      </c>
      <c r="H30" s="53">
        <v>6</v>
      </c>
      <c r="I30" s="18">
        <v>2</v>
      </c>
      <c r="J30" s="18">
        <v>2</v>
      </c>
      <c r="K30" s="19">
        <v>0</v>
      </c>
      <c r="L30" s="18">
        <f t="shared" si="0"/>
        <v>14</v>
      </c>
      <c r="M30" s="18">
        <f t="shared" si="1"/>
        <v>14</v>
      </c>
      <c r="N30" s="19">
        <f t="shared" si="2"/>
        <v>0</v>
      </c>
      <c r="O30" s="16" t="s">
        <v>253</v>
      </c>
      <c r="P30" s="16" t="s">
        <v>254</v>
      </c>
      <c r="Q30" s="16" t="s">
        <v>2239</v>
      </c>
      <c r="R30" s="36" t="s">
        <v>941</v>
      </c>
      <c r="S30" s="501" t="s">
        <v>2240</v>
      </c>
      <c r="T30" s="16" t="s">
        <v>253</v>
      </c>
      <c r="U30" s="16" t="s">
        <v>254</v>
      </c>
      <c r="V30" s="17" t="s">
        <v>2241</v>
      </c>
      <c r="W30" s="72" t="s">
        <v>153</v>
      </c>
      <c r="X30" s="33" t="s">
        <v>41</v>
      </c>
      <c r="Y30" s="19" t="s">
        <v>41</v>
      </c>
      <c r="Z30" s="22" t="s">
        <v>41</v>
      </c>
      <c r="AA30" s="19" t="s">
        <v>41</v>
      </c>
      <c r="AB30" s="33" t="s">
        <v>41</v>
      </c>
      <c r="AC30" s="19" t="s">
        <v>41</v>
      </c>
      <c r="AD30" s="73" t="s">
        <v>214</v>
      </c>
      <c r="AE30" s="19" t="s">
        <v>30</v>
      </c>
      <c r="AF30" s="16" t="s">
        <v>41</v>
      </c>
      <c r="AG30" s="16" t="s">
        <v>41</v>
      </c>
      <c r="AH30" s="17" t="s">
        <v>41</v>
      </c>
      <c r="AI30" s="16" t="s">
        <v>41</v>
      </c>
      <c r="AJ30" s="16" t="s">
        <v>41</v>
      </c>
      <c r="AK30" s="17" t="s">
        <v>41</v>
      </c>
      <c r="AL30" s="16" t="s">
        <v>41</v>
      </c>
      <c r="AM30" s="16" t="s">
        <v>41</v>
      </c>
      <c r="AN30" s="20" t="s">
        <v>41</v>
      </c>
      <c r="AO30" s="468" t="s">
        <v>2297</v>
      </c>
      <c r="AP30" s="468" t="s">
        <v>2298</v>
      </c>
      <c r="AQ30" s="468" t="s">
        <v>2299</v>
      </c>
      <c r="AR30" s="29" t="s">
        <v>2300</v>
      </c>
      <c r="AS30" s="29" t="s">
        <v>2301</v>
      </c>
      <c r="AT30" s="468" t="s">
        <v>2302</v>
      </c>
      <c r="AU30" s="468" t="s">
        <v>41</v>
      </c>
      <c r="AV30" s="468" t="s">
        <v>41</v>
      </c>
      <c r="AW30" s="16" t="s">
        <v>2303</v>
      </c>
      <c r="AX30" s="16" t="s">
        <v>2304</v>
      </c>
      <c r="AY30" s="16" t="s">
        <v>2305</v>
      </c>
      <c r="AZ30" s="16" t="s">
        <v>2306</v>
      </c>
      <c r="BA30" s="16" t="s">
        <v>2307</v>
      </c>
      <c r="BB30" s="24" t="s">
        <v>2308</v>
      </c>
      <c r="BC30" s="16" t="s">
        <v>2309</v>
      </c>
      <c r="BD30" s="16" t="s">
        <v>2310</v>
      </c>
      <c r="BE30" s="16" t="s">
        <v>2311</v>
      </c>
      <c r="BF30" s="16" t="s">
        <v>2257</v>
      </c>
      <c r="BG30" s="20" t="s">
        <v>2258</v>
      </c>
      <c r="BH30" s="16" t="s">
        <v>2259</v>
      </c>
      <c r="BI30" s="16" t="s">
        <v>2260</v>
      </c>
      <c r="BJ30" s="468" t="s">
        <v>2312</v>
      </c>
      <c r="BK30" s="468" t="s">
        <v>2409</v>
      </c>
      <c r="BL30" s="24" t="s">
        <v>2313</v>
      </c>
      <c r="BM30" s="24" t="s">
        <v>2314</v>
      </c>
      <c r="BN30" s="24" t="s">
        <v>2319</v>
      </c>
      <c r="BO30" s="16" t="s">
        <v>41</v>
      </c>
      <c r="BP30" s="16" t="s">
        <v>41</v>
      </c>
      <c r="BQ30" s="16" t="s">
        <v>41</v>
      </c>
      <c r="BR30" s="16" t="s">
        <v>41</v>
      </c>
      <c r="BS30" s="16" t="s">
        <v>41</v>
      </c>
      <c r="BT30" s="16" t="s">
        <v>2315</v>
      </c>
      <c r="BU30" s="16" t="s">
        <v>2316</v>
      </c>
      <c r="BV30" s="468" t="s">
        <v>2317</v>
      </c>
      <c r="BW30" s="468" t="s">
        <v>2318</v>
      </c>
      <c r="BX30" s="468" t="s">
        <v>2267</v>
      </c>
      <c r="BY30" s="468" t="s">
        <v>2268</v>
      </c>
      <c r="BZ30" s="29" t="s">
        <v>2320</v>
      </c>
      <c r="CA30" s="29" t="s">
        <v>2321</v>
      </c>
      <c r="CB30" s="16">
        <f t="shared" si="6"/>
        <v>56</v>
      </c>
      <c r="CC30" s="16">
        <v>20</v>
      </c>
      <c r="CD30" s="16">
        <v>30</v>
      </c>
      <c r="CE30" s="16">
        <v>50</v>
      </c>
      <c r="CF30" s="16">
        <v>24</v>
      </c>
      <c r="CG30" s="16">
        <v>0</v>
      </c>
      <c r="CH30" s="20">
        <f t="shared" si="3"/>
        <v>180</v>
      </c>
      <c r="CJ30" s="30">
        <f t="shared" si="4"/>
        <v>0</v>
      </c>
    </row>
    <row r="31" spans="1:88" s="30" customFormat="1" ht="15.75" customHeight="1">
      <c r="A31" s="16"/>
      <c r="B31" s="36" t="s">
        <v>32</v>
      </c>
      <c r="C31" s="36" t="s">
        <v>250</v>
      </c>
      <c r="D31" s="36" t="s">
        <v>1251</v>
      </c>
      <c r="E31" s="527" t="s">
        <v>3369</v>
      </c>
      <c r="F31" s="35" t="s">
        <v>195</v>
      </c>
      <c r="G31" s="52" t="s">
        <v>196</v>
      </c>
      <c r="H31" s="64">
        <v>6</v>
      </c>
      <c r="I31" s="35">
        <v>1</v>
      </c>
      <c r="J31" s="35">
        <v>0</v>
      </c>
      <c r="K31" s="52">
        <v>3</v>
      </c>
      <c r="L31" s="18">
        <f t="shared" si="0"/>
        <v>7</v>
      </c>
      <c r="M31" s="18">
        <f t="shared" si="1"/>
        <v>0</v>
      </c>
      <c r="N31" s="19">
        <f t="shared" si="2"/>
        <v>21</v>
      </c>
      <c r="O31" s="16" t="s">
        <v>220</v>
      </c>
      <c r="P31" s="16" t="s">
        <v>46</v>
      </c>
      <c r="Q31" s="36" t="s">
        <v>1337</v>
      </c>
      <c r="R31" s="36" t="s">
        <v>157</v>
      </c>
      <c r="S31" s="501" t="s">
        <v>1338</v>
      </c>
      <c r="T31" s="16" t="s">
        <v>220</v>
      </c>
      <c r="U31" s="16" t="s">
        <v>46</v>
      </c>
      <c r="V31" s="58" t="s">
        <v>1339</v>
      </c>
      <c r="W31" s="72" t="s">
        <v>153</v>
      </c>
      <c r="X31" s="33" t="s">
        <v>41</v>
      </c>
      <c r="Y31" s="19" t="s">
        <v>41</v>
      </c>
      <c r="Z31" s="22" t="s">
        <v>41</v>
      </c>
      <c r="AA31" s="19" t="s">
        <v>41</v>
      </c>
      <c r="AB31" s="526" t="s">
        <v>183</v>
      </c>
      <c r="AC31" s="19" t="s">
        <v>184</v>
      </c>
      <c r="AD31" s="18" t="s">
        <v>41</v>
      </c>
      <c r="AE31" s="19" t="s">
        <v>41</v>
      </c>
      <c r="AF31" s="16" t="s">
        <v>41</v>
      </c>
      <c r="AG31" s="16" t="s">
        <v>41</v>
      </c>
      <c r="AH31" s="17" t="s">
        <v>41</v>
      </c>
      <c r="AI31" s="16" t="s">
        <v>41</v>
      </c>
      <c r="AJ31" s="16" t="s">
        <v>41</v>
      </c>
      <c r="AK31" s="17" t="s">
        <v>41</v>
      </c>
      <c r="AL31" s="16" t="s">
        <v>41</v>
      </c>
      <c r="AM31" s="16" t="s">
        <v>41</v>
      </c>
      <c r="AN31" s="20" t="s">
        <v>41</v>
      </c>
      <c r="AO31" s="468" t="s">
        <v>1340</v>
      </c>
      <c r="AP31" s="468" t="s">
        <v>1341</v>
      </c>
      <c r="AQ31" s="468" t="s">
        <v>1342</v>
      </c>
      <c r="AR31" s="29" t="s">
        <v>1343</v>
      </c>
      <c r="AS31" s="29" t="s">
        <v>41</v>
      </c>
      <c r="AT31" s="468" t="s">
        <v>41</v>
      </c>
      <c r="AU31" s="468" t="s">
        <v>1344</v>
      </c>
      <c r="AV31" s="468" t="s">
        <v>1345</v>
      </c>
      <c r="AW31" s="471" t="s">
        <v>1359</v>
      </c>
      <c r="AX31" s="471" t="s">
        <v>1360</v>
      </c>
      <c r="AY31" s="471" t="s">
        <v>1361</v>
      </c>
      <c r="AZ31" s="472" t="s">
        <v>1362</v>
      </c>
      <c r="BA31" s="456" t="s">
        <v>1363</v>
      </c>
      <c r="BB31" s="456" t="s">
        <v>1364</v>
      </c>
      <c r="BC31" s="456" t="s">
        <v>1365</v>
      </c>
      <c r="BD31" s="36" t="s">
        <v>1366</v>
      </c>
      <c r="BE31" s="36" t="s">
        <v>1367</v>
      </c>
      <c r="BF31" s="24" t="s">
        <v>1346</v>
      </c>
      <c r="BG31" s="49" t="s">
        <v>1346</v>
      </c>
      <c r="BH31" s="27" t="s">
        <v>1347</v>
      </c>
      <c r="BI31" s="16" t="s">
        <v>1348</v>
      </c>
      <c r="BJ31" s="456" t="s">
        <v>1349</v>
      </c>
      <c r="BK31" s="456" t="s">
        <v>1350</v>
      </c>
      <c r="BL31" s="456" t="s">
        <v>1368</v>
      </c>
      <c r="BM31" s="456" t="s">
        <v>1351</v>
      </c>
      <c r="BN31" s="456" t="s">
        <v>1369</v>
      </c>
      <c r="BO31" s="36" t="s">
        <v>1009</v>
      </c>
      <c r="BP31" s="36" t="s">
        <v>1010</v>
      </c>
      <c r="BQ31" s="36" t="s">
        <v>378</v>
      </c>
      <c r="BR31" s="36" t="s">
        <v>1352</v>
      </c>
      <c r="BS31" s="456" t="s">
        <v>1370</v>
      </c>
      <c r="BT31" s="468" t="s">
        <v>1353</v>
      </c>
      <c r="BU31" s="468" t="s">
        <v>1354</v>
      </c>
      <c r="BV31" s="468" t="s">
        <v>1355</v>
      </c>
      <c r="BW31" s="468" t="s">
        <v>1356</v>
      </c>
      <c r="BX31" s="468" t="s">
        <v>171</v>
      </c>
      <c r="BY31" s="468" t="s">
        <v>172</v>
      </c>
      <c r="BZ31" s="16" t="s">
        <v>1357</v>
      </c>
      <c r="CA31" s="16" t="s">
        <v>1358</v>
      </c>
      <c r="CB31" s="16">
        <f t="shared" si="6"/>
        <v>56</v>
      </c>
      <c r="CC31" s="36">
        <v>30</v>
      </c>
      <c r="CD31" s="36">
        <v>20</v>
      </c>
      <c r="CE31" s="36">
        <v>30</v>
      </c>
      <c r="CF31" s="36">
        <v>24</v>
      </c>
      <c r="CG31" s="36">
        <v>20</v>
      </c>
      <c r="CH31" s="20">
        <f t="shared" si="3"/>
        <v>180</v>
      </c>
      <c r="CJ31" s="30">
        <f t="shared" ref="CJ31" si="7">CH31-(H31*30)</f>
        <v>0</v>
      </c>
    </row>
    <row r="32" spans="1:88" s="30" customFormat="1" ht="15.75" customHeight="1">
      <c r="A32" s="16"/>
      <c r="B32" s="16" t="s">
        <v>31</v>
      </c>
      <c r="C32" s="532" t="s">
        <v>881</v>
      </c>
      <c r="D32" s="16" t="s">
        <v>886</v>
      </c>
      <c r="E32" s="527" t="s">
        <v>3370</v>
      </c>
      <c r="F32" s="535" t="s">
        <v>26</v>
      </c>
      <c r="G32" s="536" t="s">
        <v>87</v>
      </c>
      <c r="H32" s="53">
        <v>3</v>
      </c>
      <c r="I32" s="18">
        <v>1</v>
      </c>
      <c r="J32" s="18">
        <v>0</v>
      </c>
      <c r="K32" s="19">
        <v>1</v>
      </c>
      <c r="L32" s="18">
        <f t="shared" si="0"/>
        <v>7</v>
      </c>
      <c r="M32" s="18">
        <f t="shared" si="1"/>
        <v>0</v>
      </c>
      <c r="N32" s="19">
        <f t="shared" si="2"/>
        <v>7</v>
      </c>
      <c r="O32" s="16" t="s">
        <v>229</v>
      </c>
      <c r="P32" s="36" t="s">
        <v>230</v>
      </c>
      <c r="Q32" s="456" t="s">
        <v>2948</v>
      </c>
      <c r="R32" s="36" t="s">
        <v>941</v>
      </c>
      <c r="S32" s="515" t="s">
        <v>2949</v>
      </c>
      <c r="T32" s="16" t="s">
        <v>229</v>
      </c>
      <c r="U32" s="16" t="s">
        <v>230</v>
      </c>
      <c r="V32" s="17" t="s">
        <v>2950</v>
      </c>
      <c r="W32" s="72" t="s">
        <v>153</v>
      </c>
      <c r="X32" s="33" t="s">
        <v>41</v>
      </c>
      <c r="Y32" s="19" t="s">
        <v>41</v>
      </c>
      <c r="Z32" s="78">
        <v>3</v>
      </c>
      <c r="AA32" s="19" t="s">
        <v>184</v>
      </c>
      <c r="AB32" s="33" t="s">
        <v>41</v>
      </c>
      <c r="AC32" s="19" t="s">
        <v>41</v>
      </c>
      <c r="AD32" s="33" t="s">
        <v>41</v>
      </c>
      <c r="AE32" s="19" t="s">
        <v>41</v>
      </c>
      <c r="AF32" s="16" t="s">
        <v>41</v>
      </c>
      <c r="AG32" s="16" t="s">
        <v>41</v>
      </c>
      <c r="AH32" s="17" t="s">
        <v>41</v>
      </c>
      <c r="AI32" s="16" t="s">
        <v>41</v>
      </c>
      <c r="AJ32" s="16" t="s">
        <v>41</v>
      </c>
      <c r="AK32" s="17" t="s">
        <v>41</v>
      </c>
      <c r="AL32" s="16" t="s">
        <v>41</v>
      </c>
      <c r="AM32" s="16" t="s">
        <v>41</v>
      </c>
      <c r="AN32" s="20" t="s">
        <v>41</v>
      </c>
      <c r="AO32" s="37" t="s">
        <v>3185</v>
      </c>
      <c r="AP32" s="37" t="s">
        <v>3186</v>
      </c>
      <c r="AQ32" s="21" t="s">
        <v>3187</v>
      </c>
      <c r="AR32" s="21" t="s">
        <v>3188</v>
      </c>
      <c r="AS32" s="21" t="s">
        <v>41</v>
      </c>
      <c r="AT32" s="21" t="s">
        <v>41</v>
      </c>
      <c r="AU32" s="21" t="s">
        <v>3189</v>
      </c>
      <c r="AV32" s="21" t="s">
        <v>3190</v>
      </c>
      <c r="AW32" s="24" t="s">
        <v>3213</v>
      </c>
      <c r="AX32" s="24" t="s">
        <v>3214</v>
      </c>
      <c r="AY32" s="21" t="s">
        <v>3193</v>
      </c>
      <c r="AZ32" s="21" t="s">
        <v>3194</v>
      </c>
      <c r="BA32" s="24" t="s">
        <v>3215</v>
      </c>
      <c r="BB32" s="24" t="s">
        <v>3216</v>
      </c>
      <c r="BC32" s="21" t="s">
        <v>3197</v>
      </c>
      <c r="BD32" s="21" t="s">
        <v>3198</v>
      </c>
      <c r="BE32" s="21" t="s">
        <v>2426</v>
      </c>
      <c r="BF32" s="21" t="s">
        <v>3143</v>
      </c>
      <c r="BG32" s="26" t="s">
        <v>3144</v>
      </c>
      <c r="BH32" s="21" t="s">
        <v>161</v>
      </c>
      <c r="BI32" s="21" t="s">
        <v>162</v>
      </c>
      <c r="BJ32" s="24" t="s">
        <v>3496</v>
      </c>
      <c r="BK32" s="24" t="s">
        <v>3497</v>
      </c>
      <c r="BL32" s="24" t="s">
        <v>3498</v>
      </c>
      <c r="BM32" s="24" t="s">
        <v>3499</v>
      </c>
      <c r="BN32" s="24" t="s">
        <v>3500</v>
      </c>
      <c r="BO32" s="16" t="s">
        <v>41</v>
      </c>
      <c r="BP32" s="16" t="s">
        <v>41</v>
      </c>
      <c r="BQ32" s="16" t="s">
        <v>41</v>
      </c>
      <c r="BR32" s="16" t="s">
        <v>41</v>
      </c>
      <c r="BS32" s="16" t="s">
        <v>41</v>
      </c>
      <c r="BT32" s="21" t="s">
        <v>3501</v>
      </c>
      <c r="BU32" s="21" t="s">
        <v>3502</v>
      </c>
      <c r="BV32" s="21" t="s">
        <v>167</v>
      </c>
      <c r="BW32" s="21" t="s">
        <v>170</v>
      </c>
      <c r="BX32" s="21" t="s">
        <v>171</v>
      </c>
      <c r="BY32" s="21" t="s">
        <v>172</v>
      </c>
      <c r="BZ32" s="21" t="s">
        <v>3466</v>
      </c>
      <c r="CA32" s="21" t="s">
        <v>3467</v>
      </c>
      <c r="CB32" s="510">
        <f t="shared" si="6"/>
        <v>28</v>
      </c>
      <c r="CC32" s="21">
        <v>10</v>
      </c>
      <c r="CD32" s="21">
        <v>20</v>
      </c>
      <c r="CE32" s="21">
        <v>20</v>
      </c>
      <c r="CF32" s="21">
        <v>12</v>
      </c>
      <c r="CG32" s="21">
        <v>0</v>
      </c>
      <c r="CH32" s="20">
        <f t="shared" si="3"/>
        <v>90</v>
      </c>
      <c r="CJ32" s="30">
        <f t="shared" si="4"/>
        <v>0</v>
      </c>
    </row>
    <row r="33" spans="1:88" s="30" customFormat="1" ht="15.75" customHeight="1">
      <c r="A33" s="16"/>
      <c r="B33" s="36" t="s">
        <v>31</v>
      </c>
      <c r="C33" s="16" t="s">
        <v>877</v>
      </c>
      <c r="D33" s="36" t="s">
        <v>883</v>
      </c>
      <c r="E33" s="527" t="s">
        <v>3371</v>
      </c>
      <c r="F33" s="35" t="s">
        <v>195</v>
      </c>
      <c r="G33" s="52" t="s">
        <v>196</v>
      </c>
      <c r="H33" s="53">
        <v>6</v>
      </c>
      <c r="I33" s="18">
        <v>3</v>
      </c>
      <c r="J33" s="18">
        <v>1</v>
      </c>
      <c r="K33" s="19">
        <v>1</v>
      </c>
      <c r="L33" s="18">
        <f t="shared" si="0"/>
        <v>21</v>
      </c>
      <c r="M33" s="18">
        <f t="shared" si="1"/>
        <v>7</v>
      </c>
      <c r="N33" s="19">
        <f t="shared" si="2"/>
        <v>7</v>
      </c>
      <c r="O33" s="16" t="s">
        <v>229</v>
      </c>
      <c r="P33" s="36" t="s">
        <v>230</v>
      </c>
      <c r="Q33" s="456" t="s">
        <v>2948</v>
      </c>
      <c r="R33" s="36" t="s">
        <v>941</v>
      </c>
      <c r="S33" s="515" t="s">
        <v>2949</v>
      </c>
      <c r="T33" s="16" t="s">
        <v>229</v>
      </c>
      <c r="U33" s="16" t="s">
        <v>230</v>
      </c>
      <c r="V33" s="31" t="s">
        <v>2948</v>
      </c>
      <c r="W33" s="72" t="s">
        <v>153</v>
      </c>
      <c r="X33" s="33" t="s">
        <v>41</v>
      </c>
      <c r="Y33" s="19" t="s">
        <v>41</v>
      </c>
      <c r="Z33" s="78" t="s">
        <v>214</v>
      </c>
      <c r="AA33" s="52" t="s">
        <v>184</v>
      </c>
      <c r="AB33" s="33" t="s">
        <v>41</v>
      </c>
      <c r="AC33" s="19" t="s">
        <v>41</v>
      </c>
      <c r="AD33" s="33" t="s">
        <v>41</v>
      </c>
      <c r="AE33" s="19" t="s">
        <v>41</v>
      </c>
      <c r="AF33" s="16" t="s">
        <v>41</v>
      </c>
      <c r="AG33" s="16" t="s">
        <v>41</v>
      </c>
      <c r="AH33" s="17" t="s">
        <v>41</v>
      </c>
      <c r="AI33" s="16" t="s">
        <v>41</v>
      </c>
      <c r="AJ33" s="16" t="s">
        <v>41</v>
      </c>
      <c r="AK33" s="17" t="s">
        <v>41</v>
      </c>
      <c r="AL33" s="16" t="s">
        <v>41</v>
      </c>
      <c r="AM33" s="16" t="s">
        <v>41</v>
      </c>
      <c r="AN33" s="20" t="s">
        <v>41</v>
      </c>
      <c r="AO33" s="37" t="s">
        <v>3135</v>
      </c>
      <c r="AP33" s="37" t="s">
        <v>3136</v>
      </c>
      <c r="AQ33" s="21" t="s">
        <v>3137</v>
      </c>
      <c r="AR33" s="21" t="s">
        <v>3138</v>
      </c>
      <c r="AS33" s="21" t="s">
        <v>3139</v>
      </c>
      <c r="AT33" s="21" t="s">
        <v>3140</v>
      </c>
      <c r="AU33" s="21" t="s">
        <v>3141</v>
      </c>
      <c r="AV33" s="21" t="s">
        <v>3142</v>
      </c>
      <c r="AW33" s="24" t="s">
        <v>3199</v>
      </c>
      <c r="AX33" s="24" t="s">
        <v>3200</v>
      </c>
      <c r="AY33" s="21" t="s">
        <v>3193</v>
      </c>
      <c r="AZ33" s="21" t="s">
        <v>3194</v>
      </c>
      <c r="BA33" s="24" t="s">
        <v>3201</v>
      </c>
      <c r="BB33" s="24" t="s">
        <v>3202</v>
      </c>
      <c r="BC33" s="21" t="s">
        <v>3197</v>
      </c>
      <c r="BD33" s="21" t="s">
        <v>3198</v>
      </c>
      <c r="BE33" s="21" t="s">
        <v>2426</v>
      </c>
      <c r="BF33" s="21" t="s">
        <v>3143</v>
      </c>
      <c r="BG33" s="26" t="s">
        <v>3144</v>
      </c>
      <c r="BH33" s="21" t="s">
        <v>161</v>
      </c>
      <c r="BI33" s="21" t="s">
        <v>162</v>
      </c>
      <c r="BJ33" s="21" t="s">
        <v>3145</v>
      </c>
      <c r="BK33" s="21" t="s">
        <v>3146</v>
      </c>
      <c r="BL33" s="21" t="s">
        <v>3147</v>
      </c>
      <c r="BM33" s="21" t="s">
        <v>999</v>
      </c>
      <c r="BN33" s="24" t="s">
        <v>3218</v>
      </c>
      <c r="BO33" s="21" t="s">
        <v>1009</v>
      </c>
      <c r="BP33" s="21" t="s">
        <v>1010</v>
      </c>
      <c r="BQ33" s="21" t="s">
        <v>378</v>
      </c>
      <c r="BR33" s="518" t="s">
        <v>999</v>
      </c>
      <c r="BS33" s="21" t="s">
        <v>3217</v>
      </c>
      <c r="BT33" s="21" t="s">
        <v>3131</v>
      </c>
      <c r="BU33" s="21" t="s">
        <v>3132</v>
      </c>
      <c r="BV33" s="21" t="s">
        <v>167</v>
      </c>
      <c r="BW33" s="21" t="s">
        <v>170</v>
      </c>
      <c r="BX33" s="21" t="s">
        <v>171</v>
      </c>
      <c r="BY33" s="21" t="s">
        <v>172</v>
      </c>
      <c r="BZ33" s="21" t="s">
        <v>3133</v>
      </c>
      <c r="CA33" s="21" t="s">
        <v>3134</v>
      </c>
      <c r="CB33" s="21">
        <f t="shared" si="6"/>
        <v>70</v>
      </c>
      <c r="CC33" s="21">
        <v>20</v>
      </c>
      <c r="CD33" s="21">
        <v>0</v>
      </c>
      <c r="CE33" s="21">
        <v>35</v>
      </c>
      <c r="CF33" s="21">
        <v>20</v>
      </c>
      <c r="CG33" s="21">
        <v>35</v>
      </c>
      <c r="CH33" s="20">
        <f t="shared" si="3"/>
        <v>180</v>
      </c>
      <c r="CJ33" s="30">
        <f t="shared" ref="CJ33" si="8">CH33-(H33*30)</f>
        <v>0</v>
      </c>
    </row>
    <row r="34" spans="1:88" s="30" customFormat="1" ht="15.75" customHeight="1">
      <c r="A34" s="16"/>
      <c r="B34" s="16" t="s">
        <v>31</v>
      </c>
      <c r="C34" s="36" t="s">
        <v>876</v>
      </c>
      <c r="D34" s="16" t="s">
        <v>882</v>
      </c>
      <c r="E34" s="527" t="s">
        <v>3372</v>
      </c>
      <c r="F34" s="18" t="s">
        <v>26</v>
      </c>
      <c r="G34" s="19" t="s">
        <v>87</v>
      </c>
      <c r="H34" s="53">
        <v>4</v>
      </c>
      <c r="I34" s="18">
        <v>1</v>
      </c>
      <c r="J34" s="18">
        <v>0</v>
      </c>
      <c r="K34" s="19">
        <v>2</v>
      </c>
      <c r="L34" s="18">
        <f t="shared" si="0"/>
        <v>7</v>
      </c>
      <c r="M34" s="18">
        <f t="shared" si="1"/>
        <v>0</v>
      </c>
      <c r="N34" s="19">
        <f t="shared" si="2"/>
        <v>14</v>
      </c>
      <c r="O34" s="16" t="s">
        <v>229</v>
      </c>
      <c r="P34" s="36" t="s">
        <v>230</v>
      </c>
      <c r="Q34" s="16" t="s">
        <v>2945</v>
      </c>
      <c r="R34" s="16" t="s">
        <v>157</v>
      </c>
      <c r="S34" s="450" t="s">
        <v>2946</v>
      </c>
      <c r="T34" s="16" t="s">
        <v>229</v>
      </c>
      <c r="U34" s="16" t="s">
        <v>230</v>
      </c>
      <c r="V34" s="17" t="s">
        <v>2947</v>
      </c>
      <c r="W34" s="72" t="s">
        <v>153</v>
      </c>
      <c r="X34" s="33" t="s">
        <v>41</v>
      </c>
      <c r="Y34" s="19" t="s">
        <v>41</v>
      </c>
      <c r="Z34" s="78" t="s">
        <v>214</v>
      </c>
      <c r="AA34" s="19" t="s">
        <v>184</v>
      </c>
      <c r="AB34" s="33" t="s">
        <v>41</v>
      </c>
      <c r="AC34" s="19" t="s">
        <v>41</v>
      </c>
      <c r="AD34" s="33" t="s">
        <v>41</v>
      </c>
      <c r="AE34" s="19" t="s">
        <v>41</v>
      </c>
      <c r="AF34" s="16" t="s">
        <v>41</v>
      </c>
      <c r="AG34" s="16" t="s">
        <v>41</v>
      </c>
      <c r="AH34" s="17" t="s">
        <v>41</v>
      </c>
      <c r="AI34" s="16" t="s">
        <v>41</v>
      </c>
      <c r="AJ34" s="16" t="s">
        <v>41</v>
      </c>
      <c r="AK34" s="17" t="s">
        <v>41</v>
      </c>
      <c r="AL34" s="16" t="s">
        <v>41</v>
      </c>
      <c r="AM34" s="16" t="s">
        <v>41</v>
      </c>
      <c r="AN34" s="20" t="s">
        <v>41</v>
      </c>
      <c r="AO34" s="27" t="s">
        <v>3118</v>
      </c>
      <c r="AP34" s="27" t="s">
        <v>3119</v>
      </c>
      <c r="AQ34" s="21" t="s">
        <v>3120</v>
      </c>
      <c r="AR34" s="21" t="s">
        <v>3121</v>
      </c>
      <c r="AS34" s="21" t="s">
        <v>41</v>
      </c>
      <c r="AT34" s="21" t="s">
        <v>41</v>
      </c>
      <c r="AU34" s="21" t="s">
        <v>3122</v>
      </c>
      <c r="AV34" s="21" t="s">
        <v>3123</v>
      </c>
      <c r="AW34" s="21" t="s">
        <v>3191</v>
      </c>
      <c r="AX34" s="21" t="s">
        <v>3192</v>
      </c>
      <c r="AY34" s="21" t="s">
        <v>3193</v>
      </c>
      <c r="AZ34" s="21" t="s">
        <v>3194</v>
      </c>
      <c r="BA34" s="21" t="s">
        <v>3195</v>
      </c>
      <c r="BB34" s="21" t="s">
        <v>3196</v>
      </c>
      <c r="BC34" s="21" t="s">
        <v>3197</v>
      </c>
      <c r="BD34" s="21" t="s">
        <v>3198</v>
      </c>
      <c r="BE34" s="21" t="s">
        <v>2426</v>
      </c>
      <c r="BF34" s="21" t="s">
        <v>3124</v>
      </c>
      <c r="BG34" s="26" t="s">
        <v>3125</v>
      </c>
      <c r="BH34" s="27" t="s">
        <v>161</v>
      </c>
      <c r="BI34" s="27" t="s">
        <v>162</v>
      </c>
      <c r="BJ34" s="21" t="s">
        <v>3126</v>
      </c>
      <c r="BK34" s="21" t="s">
        <v>3127</v>
      </c>
      <c r="BL34" s="21" t="s">
        <v>3128</v>
      </c>
      <c r="BM34" s="21" t="s">
        <v>3129</v>
      </c>
      <c r="BN34" s="21" t="s">
        <v>3130</v>
      </c>
      <c r="BO34" s="16" t="s">
        <v>41</v>
      </c>
      <c r="BP34" s="16" t="s">
        <v>41</v>
      </c>
      <c r="BQ34" s="16" t="s">
        <v>41</v>
      </c>
      <c r="BR34" s="16" t="s">
        <v>41</v>
      </c>
      <c r="BS34" s="16" t="s">
        <v>41</v>
      </c>
      <c r="BT34" s="21" t="s">
        <v>3131</v>
      </c>
      <c r="BU34" s="21" t="s">
        <v>3132</v>
      </c>
      <c r="BV34" s="21" t="s">
        <v>167</v>
      </c>
      <c r="BW34" s="21" t="s">
        <v>170</v>
      </c>
      <c r="BX34" s="21" t="s">
        <v>171</v>
      </c>
      <c r="BY34" s="21" t="s">
        <v>172</v>
      </c>
      <c r="BZ34" s="21" t="s">
        <v>3133</v>
      </c>
      <c r="CA34" s="21" t="s">
        <v>3134</v>
      </c>
      <c r="CB34" s="21">
        <v>42</v>
      </c>
      <c r="CC34" s="21">
        <v>10</v>
      </c>
      <c r="CD34" s="21">
        <v>20</v>
      </c>
      <c r="CE34" s="21">
        <v>40</v>
      </c>
      <c r="CF34" s="21">
        <v>8</v>
      </c>
      <c r="CG34" s="21">
        <v>0</v>
      </c>
      <c r="CH34" s="20">
        <f t="shared" si="3"/>
        <v>120</v>
      </c>
      <c r="CJ34" s="30">
        <f t="shared" si="4"/>
        <v>0</v>
      </c>
    </row>
    <row r="35" spans="1:88" s="30" customFormat="1" ht="15.75" customHeight="1">
      <c r="A35" s="16"/>
      <c r="B35" s="36" t="s">
        <v>31</v>
      </c>
      <c r="C35" s="16" t="s">
        <v>879</v>
      </c>
      <c r="D35" s="36" t="s">
        <v>885</v>
      </c>
      <c r="E35" s="527" t="s">
        <v>3373</v>
      </c>
      <c r="F35" s="18" t="s">
        <v>195</v>
      </c>
      <c r="G35" s="19" t="s">
        <v>196</v>
      </c>
      <c r="H35" s="53">
        <v>4</v>
      </c>
      <c r="I35" s="18">
        <v>2</v>
      </c>
      <c r="J35" s="18">
        <v>1</v>
      </c>
      <c r="K35" s="19">
        <v>1</v>
      </c>
      <c r="L35" s="18">
        <f t="shared" si="0"/>
        <v>14</v>
      </c>
      <c r="M35" s="18">
        <f t="shared" si="1"/>
        <v>7</v>
      </c>
      <c r="N35" s="19">
        <f t="shared" si="2"/>
        <v>7</v>
      </c>
      <c r="O35" s="16" t="s">
        <v>229</v>
      </c>
      <c r="P35" s="36" t="s">
        <v>230</v>
      </c>
      <c r="Q35" s="36" t="s">
        <v>2948</v>
      </c>
      <c r="R35" s="36" t="s">
        <v>941</v>
      </c>
      <c r="S35" s="515" t="s">
        <v>2949</v>
      </c>
      <c r="T35" s="16" t="s">
        <v>229</v>
      </c>
      <c r="U35" s="16" t="s">
        <v>230</v>
      </c>
      <c r="V35" s="17" t="s">
        <v>2948</v>
      </c>
      <c r="W35" s="72" t="s">
        <v>153</v>
      </c>
      <c r="X35" s="33" t="s">
        <v>41</v>
      </c>
      <c r="Y35" s="19" t="s">
        <v>41</v>
      </c>
      <c r="Z35" s="78" t="s">
        <v>183</v>
      </c>
      <c r="AA35" s="52" t="s">
        <v>184</v>
      </c>
      <c r="AB35" s="33" t="s">
        <v>41</v>
      </c>
      <c r="AC35" s="19" t="s">
        <v>41</v>
      </c>
      <c r="AD35" s="33" t="s">
        <v>41</v>
      </c>
      <c r="AE35" s="19" t="s">
        <v>41</v>
      </c>
      <c r="AF35" s="16" t="s">
        <v>41</v>
      </c>
      <c r="AG35" s="16" t="s">
        <v>41</v>
      </c>
      <c r="AH35" s="17" t="s">
        <v>41</v>
      </c>
      <c r="AI35" s="16" t="s">
        <v>41</v>
      </c>
      <c r="AJ35" s="16" t="s">
        <v>41</v>
      </c>
      <c r="AK35" s="17" t="s">
        <v>41</v>
      </c>
      <c r="AL35" s="16" t="s">
        <v>41</v>
      </c>
      <c r="AM35" s="16" t="s">
        <v>41</v>
      </c>
      <c r="AN35" s="20" t="s">
        <v>41</v>
      </c>
      <c r="AO35" s="21" t="s">
        <v>3163</v>
      </c>
      <c r="AP35" s="37" t="s">
        <v>3164</v>
      </c>
      <c r="AQ35" s="21" t="s">
        <v>3165</v>
      </c>
      <c r="AR35" s="21" t="s">
        <v>3166</v>
      </c>
      <c r="AS35" s="21" t="s">
        <v>3167</v>
      </c>
      <c r="AT35" s="21" t="s">
        <v>3168</v>
      </c>
      <c r="AU35" s="21" t="s">
        <v>3169</v>
      </c>
      <c r="AV35" s="21" t="s">
        <v>3170</v>
      </c>
      <c r="AW35" s="21" t="s">
        <v>3205</v>
      </c>
      <c r="AX35" s="21" t="s">
        <v>3208</v>
      </c>
      <c r="AY35" s="21" t="s">
        <v>3193</v>
      </c>
      <c r="AZ35" s="21" t="s">
        <v>3194</v>
      </c>
      <c r="BA35" s="21" t="s">
        <v>3207</v>
      </c>
      <c r="BB35" s="21" t="s">
        <v>3206</v>
      </c>
      <c r="BC35" s="21" t="s">
        <v>3197</v>
      </c>
      <c r="BD35" s="21" t="s">
        <v>3198</v>
      </c>
      <c r="BE35" s="21" t="s">
        <v>2426</v>
      </c>
      <c r="BF35" s="21" t="s">
        <v>3143</v>
      </c>
      <c r="BG35" s="26" t="s">
        <v>3144</v>
      </c>
      <c r="BH35" s="21" t="s">
        <v>161</v>
      </c>
      <c r="BI35" s="21" t="s">
        <v>162</v>
      </c>
      <c r="BJ35" s="21" t="s">
        <v>3171</v>
      </c>
      <c r="BK35" s="21" t="s">
        <v>3172</v>
      </c>
      <c r="BL35" s="21" t="s">
        <v>3147</v>
      </c>
      <c r="BM35" s="21" t="s">
        <v>2597</v>
      </c>
      <c r="BN35" s="21" t="s">
        <v>3221</v>
      </c>
      <c r="BO35" s="21" t="s">
        <v>376</v>
      </c>
      <c r="BP35" s="21" t="s">
        <v>377</v>
      </c>
      <c r="BQ35" s="21" t="s">
        <v>378</v>
      </c>
      <c r="BR35" s="518">
        <v>0.2</v>
      </c>
      <c r="BS35" s="21" t="s">
        <v>3149</v>
      </c>
      <c r="BT35" s="21" t="s">
        <v>3173</v>
      </c>
      <c r="BU35" s="21" t="s">
        <v>3174</v>
      </c>
      <c r="BV35" s="21" t="s">
        <v>167</v>
      </c>
      <c r="BW35" s="21" t="s">
        <v>170</v>
      </c>
      <c r="BX35" s="21" t="s">
        <v>171</v>
      </c>
      <c r="BY35" s="21" t="s">
        <v>172</v>
      </c>
      <c r="BZ35" s="21" t="s">
        <v>3060</v>
      </c>
      <c r="CA35" s="21" t="s">
        <v>3061</v>
      </c>
      <c r="CB35" s="21">
        <f>(I35+J35+K35)*14</f>
        <v>56</v>
      </c>
      <c r="CC35" s="21">
        <v>10</v>
      </c>
      <c r="CD35" s="21">
        <v>0</v>
      </c>
      <c r="CE35" s="21">
        <v>20</v>
      </c>
      <c r="CF35" s="21">
        <v>14</v>
      </c>
      <c r="CG35" s="21">
        <v>20</v>
      </c>
      <c r="CH35" s="20">
        <f t="shared" si="3"/>
        <v>120</v>
      </c>
      <c r="CJ35" s="30">
        <f t="shared" si="4"/>
        <v>0</v>
      </c>
    </row>
    <row r="36" spans="1:88" s="30" customFormat="1" ht="15.75" customHeight="1">
      <c r="A36" s="16"/>
      <c r="B36" s="16" t="s">
        <v>31</v>
      </c>
      <c r="C36" s="36" t="s">
        <v>878</v>
      </c>
      <c r="D36" s="16" t="s">
        <v>884</v>
      </c>
      <c r="E36" s="527" t="s">
        <v>3374</v>
      </c>
      <c r="F36" s="35" t="s">
        <v>26</v>
      </c>
      <c r="G36" s="52" t="s">
        <v>87</v>
      </c>
      <c r="H36" s="53">
        <v>6</v>
      </c>
      <c r="I36" s="18">
        <v>2</v>
      </c>
      <c r="J36" s="18">
        <v>1</v>
      </c>
      <c r="K36" s="19">
        <v>1</v>
      </c>
      <c r="L36" s="18">
        <f t="shared" si="0"/>
        <v>14</v>
      </c>
      <c r="M36" s="18">
        <f t="shared" si="1"/>
        <v>7</v>
      </c>
      <c r="N36" s="19">
        <f t="shared" si="2"/>
        <v>7</v>
      </c>
      <c r="O36" s="16" t="s">
        <v>229</v>
      </c>
      <c r="P36" s="36" t="s">
        <v>230</v>
      </c>
      <c r="Q36" s="16" t="s">
        <v>2945</v>
      </c>
      <c r="R36" s="16" t="s">
        <v>157</v>
      </c>
      <c r="S36" s="450" t="s">
        <v>2946</v>
      </c>
      <c r="T36" s="16" t="s">
        <v>229</v>
      </c>
      <c r="U36" s="16" t="s">
        <v>230</v>
      </c>
      <c r="V36" s="17" t="s">
        <v>2945</v>
      </c>
      <c r="W36" s="72" t="s">
        <v>153</v>
      </c>
      <c r="X36" s="33" t="s">
        <v>41</v>
      </c>
      <c r="Y36" s="19" t="s">
        <v>41</v>
      </c>
      <c r="Z36" s="78" t="s">
        <v>183</v>
      </c>
      <c r="AA36" s="19" t="s">
        <v>184</v>
      </c>
      <c r="AB36" s="33" t="s">
        <v>41</v>
      </c>
      <c r="AC36" s="19" t="s">
        <v>41</v>
      </c>
      <c r="AD36" s="33" t="s">
        <v>41</v>
      </c>
      <c r="AE36" s="19" t="s">
        <v>41</v>
      </c>
      <c r="AF36" s="16" t="s">
        <v>41</v>
      </c>
      <c r="AG36" s="16" t="s">
        <v>41</v>
      </c>
      <c r="AH36" s="17" t="s">
        <v>41</v>
      </c>
      <c r="AI36" s="16" t="s">
        <v>41</v>
      </c>
      <c r="AJ36" s="16" t="s">
        <v>41</v>
      </c>
      <c r="AK36" s="17" t="s">
        <v>41</v>
      </c>
      <c r="AL36" s="16" t="s">
        <v>41</v>
      </c>
      <c r="AM36" s="16" t="s">
        <v>41</v>
      </c>
      <c r="AN36" s="20" t="s">
        <v>41</v>
      </c>
      <c r="AO36" s="27" t="s">
        <v>3150</v>
      </c>
      <c r="AP36" s="27" t="s">
        <v>3151</v>
      </c>
      <c r="AQ36" s="21" t="s">
        <v>3152</v>
      </c>
      <c r="AR36" s="21" t="s">
        <v>3153</v>
      </c>
      <c r="AS36" s="21" t="s">
        <v>3154</v>
      </c>
      <c r="AT36" s="21" t="s">
        <v>3155</v>
      </c>
      <c r="AU36" s="21" t="s">
        <v>3156</v>
      </c>
      <c r="AV36" s="21" t="s">
        <v>3157</v>
      </c>
      <c r="AW36" s="24" t="s">
        <v>3219</v>
      </c>
      <c r="AX36" s="24" t="s">
        <v>3220</v>
      </c>
      <c r="AY36" s="21" t="s">
        <v>3193</v>
      </c>
      <c r="AZ36" s="21" t="s">
        <v>3194</v>
      </c>
      <c r="BA36" s="24" t="s">
        <v>3203</v>
      </c>
      <c r="BB36" s="24" t="s">
        <v>3204</v>
      </c>
      <c r="BC36" s="21" t="s">
        <v>3197</v>
      </c>
      <c r="BD36" s="21" t="s">
        <v>3198</v>
      </c>
      <c r="BE36" s="21" t="s">
        <v>2426</v>
      </c>
      <c r="BF36" s="21" t="s">
        <v>3158</v>
      </c>
      <c r="BG36" s="26" t="s">
        <v>3159</v>
      </c>
      <c r="BH36" s="27" t="s">
        <v>161</v>
      </c>
      <c r="BI36" s="27" t="s">
        <v>162</v>
      </c>
      <c r="BJ36" s="21" t="s">
        <v>3160</v>
      </c>
      <c r="BK36" s="21" t="s">
        <v>3161</v>
      </c>
      <c r="BL36" s="21" t="s">
        <v>3128</v>
      </c>
      <c r="BM36" s="21" t="s">
        <v>3162</v>
      </c>
      <c r="BN36" s="24" t="s">
        <v>3148</v>
      </c>
      <c r="BO36" s="16" t="s">
        <v>41</v>
      </c>
      <c r="BP36" s="16" t="s">
        <v>41</v>
      </c>
      <c r="BQ36" s="16" t="s">
        <v>41</v>
      </c>
      <c r="BR36" s="16" t="s">
        <v>41</v>
      </c>
      <c r="BS36" s="16" t="s">
        <v>41</v>
      </c>
      <c r="BT36" s="21" t="s">
        <v>3131</v>
      </c>
      <c r="BU36" s="21" t="s">
        <v>3132</v>
      </c>
      <c r="BV36" s="21" t="s">
        <v>167</v>
      </c>
      <c r="BW36" s="21" t="s">
        <v>170</v>
      </c>
      <c r="BX36" s="21" t="s">
        <v>171</v>
      </c>
      <c r="BY36" s="21" t="s">
        <v>172</v>
      </c>
      <c r="BZ36" s="21" t="s">
        <v>3133</v>
      </c>
      <c r="CA36" s="21" t="s">
        <v>3134</v>
      </c>
      <c r="CB36" s="21">
        <v>70</v>
      </c>
      <c r="CC36" s="21">
        <v>40</v>
      </c>
      <c r="CD36" s="21">
        <v>20</v>
      </c>
      <c r="CE36" s="21">
        <v>40</v>
      </c>
      <c r="CF36" s="21">
        <v>10</v>
      </c>
      <c r="CG36" s="21">
        <v>0</v>
      </c>
      <c r="CH36" s="20">
        <f t="shared" si="3"/>
        <v>180</v>
      </c>
      <c r="CJ36" s="30">
        <f t="shared" si="4"/>
        <v>0</v>
      </c>
    </row>
    <row r="37" spans="1:88" s="30" customFormat="1" ht="15.75" customHeight="1">
      <c r="A37" s="16"/>
      <c r="B37" s="16" t="s">
        <v>31</v>
      </c>
      <c r="C37" s="532" t="s">
        <v>395</v>
      </c>
      <c r="D37" s="16" t="s">
        <v>279</v>
      </c>
      <c r="E37" s="545"/>
      <c r="F37" s="18" t="s">
        <v>26</v>
      </c>
      <c r="G37" s="19" t="s">
        <v>87</v>
      </c>
      <c r="H37" s="53">
        <v>5</v>
      </c>
      <c r="I37" s="18">
        <v>2</v>
      </c>
      <c r="J37" s="18">
        <v>1</v>
      </c>
      <c r="K37" s="19">
        <v>0</v>
      </c>
      <c r="L37" s="18">
        <f t="shared" si="0"/>
        <v>14</v>
      </c>
      <c r="M37" s="18">
        <f t="shared" si="1"/>
        <v>7</v>
      </c>
      <c r="N37" s="19">
        <f t="shared" si="2"/>
        <v>0</v>
      </c>
      <c r="O37" s="1" t="s">
        <v>3320</v>
      </c>
      <c r="P37" s="521" t="s">
        <v>3321</v>
      </c>
      <c r="Q37" s="532"/>
      <c r="R37" s="532"/>
      <c r="S37" s="544"/>
      <c r="T37" s="1" t="s">
        <v>3320</v>
      </c>
      <c r="U37" s="521" t="s">
        <v>3321</v>
      </c>
      <c r="V37" s="549"/>
      <c r="W37" s="72" t="s">
        <v>153</v>
      </c>
      <c r="X37" s="33" t="s">
        <v>41</v>
      </c>
      <c r="Y37" s="19" t="s">
        <v>41</v>
      </c>
      <c r="Z37" s="78" t="s">
        <v>214</v>
      </c>
      <c r="AA37" s="19" t="s">
        <v>30</v>
      </c>
      <c r="AB37" s="33" t="s">
        <v>41</v>
      </c>
      <c r="AC37" s="19" t="s">
        <v>41</v>
      </c>
      <c r="AD37" s="33" t="s">
        <v>41</v>
      </c>
      <c r="AE37" s="19" t="s">
        <v>41</v>
      </c>
      <c r="AF37" s="16" t="s">
        <v>41</v>
      </c>
      <c r="AG37" s="16" t="s">
        <v>41</v>
      </c>
      <c r="AH37" s="17" t="s">
        <v>41</v>
      </c>
      <c r="AI37" s="16" t="s">
        <v>41</v>
      </c>
      <c r="AJ37" s="16" t="s">
        <v>41</v>
      </c>
      <c r="AK37" s="17" t="s">
        <v>41</v>
      </c>
      <c r="AL37" s="16" t="s">
        <v>41</v>
      </c>
      <c r="AM37" s="16" t="s">
        <v>41</v>
      </c>
      <c r="AN37" s="20" t="s">
        <v>41</v>
      </c>
      <c r="AO37" s="537" t="s">
        <v>3538</v>
      </c>
      <c r="AP37" s="538" t="s">
        <v>3539</v>
      </c>
      <c r="AQ37" s="538" t="s">
        <v>3540</v>
      </c>
      <c r="AR37" s="538" t="s">
        <v>3541</v>
      </c>
      <c r="AS37" s="538" t="s">
        <v>3540</v>
      </c>
      <c r="AT37" s="538" t="s">
        <v>3541</v>
      </c>
      <c r="AU37" s="29" t="s">
        <v>41</v>
      </c>
      <c r="AV37" s="29" t="s">
        <v>41</v>
      </c>
      <c r="AW37" s="539" t="s">
        <v>3543</v>
      </c>
      <c r="AX37" s="539" t="s">
        <v>3544</v>
      </c>
      <c r="AY37" s="539" t="s">
        <v>3542</v>
      </c>
      <c r="AZ37" s="539" t="s">
        <v>1752</v>
      </c>
      <c r="BA37" s="539" t="s">
        <v>3545</v>
      </c>
      <c r="BB37" s="539" t="s">
        <v>3546</v>
      </c>
      <c r="BC37" s="539" t="s">
        <v>3547</v>
      </c>
      <c r="BD37" s="539" t="s">
        <v>3548</v>
      </c>
      <c r="BE37" s="532">
        <v>4</v>
      </c>
      <c r="BF37" s="539" t="s">
        <v>391</v>
      </c>
      <c r="BG37" s="540" t="s">
        <v>3549</v>
      </c>
      <c r="BH37" s="539" t="s">
        <v>161</v>
      </c>
      <c r="BI37" s="539" t="s">
        <v>162</v>
      </c>
      <c r="BJ37" s="541" t="s">
        <v>1275</v>
      </c>
      <c r="BK37" s="541" t="s">
        <v>1276</v>
      </c>
      <c r="BL37" s="541" t="s">
        <v>3550</v>
      </c>
      <c r="BM37" s="541" t="s">
        <v>934</v>
      </c>
      <c r="BN37" s="542" t="s">
        <v>2222</v>
      </c>
      <c r="BO37" s="16" t="s">
        <v>41</v>
      </c>
      <c r="BP37" s="16" t="s">
        <v>41</v>
      </c>
      <c r="BQ37" s="16" t="s">
        <v>41</v>
      </c>
      <c r="BR37" s="16" t="s">
        <v>41</v>
      </c>
      <c r="BS37" s="16" t="s">
        <v>41</v>
      </c>
      <c r="BT37" s="543" t="s">
        <v>1434</v>
      </c>
      <c r="BU37" s="543" t="s">
        <v>1435</v>
      </c>
      <c r="BV37" s="541" t="s">
        <v>3551</v>
      </c>
      <c r="BW37" s="541" t="s">
        <v>3552</v>
      </c>
      <c r="BX37" s="539" t="s">
        <v>171</v>
      </c>
      <c r="BY37" s="539" t="s">
        <v>172</v>
      </c>
      <c r="BZ37" s="539" t="s">
        <v>3553</v>
      </c>
      <c r="CA37" s="539" t="s">
        <v>3554</v>
      </c>
      <c r="CB37" s="16">
        <f t="shared" ref="CB37:CB54" si="9">(I37+J37+K37)*14</f>
        <v>42</v>
      </c>
      <c r="CC37" s="532">
        <v>14</v>
      </c>
      <c r="CD37" s="532">
        <v>40</v>
      </c>
      <c r="CE37" s="532">
        <v>0</v>
      </c>
      <c r="CF37" s="532">
        <v>24</v>
      </c>
      <c r="CG37" s="532">
        <v>30</v>
      </c>
      <c r="CH37" s="20">
        <f t="shared" si="3"/>
        <v>150</v>
      </c>
      <c r="CJ37" s="30">
        <f t="shared" si="4"/>
        <v>0</v>
      </c>
    </row>
    <row r="38" spans="1:88" s="30" customFormat="1" ht="15.75" customHeight="1">
      <c r="A38" s="16"/>
      <c r="B38" s="16" t="s">
        <v>176</v>
      </c>
      <c r="C38" s="532" t="s">
        <v>3558</v>
      </c>
      <c r="D38" s="532" t="s">
        <v>3558</v>
      </c>
      <c r="E38" s="545" t="s">
        <v>3556</v>
      </c>
      <c r="F38" s="18" t="s">
        <v>195</v>
      </c>
      <c r="G38" s="19" t="s">
        <v>196</v>
      </c>
      <c r="H38" s="53">
        <v>5</v>
      </c>
      <c r="I38" s="18">
        <v>2</v>
      </c>
      <c r="J38" s="18">
        <v>1</v>
      </c>
      <c r="K38" s="19">
        <v>0</v>
      </c>
      <c r="L38" s="18">
        <f t="shared" si="0"/>
        <v>14</v>
      </c>
      <c r="M38" s="18">
        <f t="shared" si="1"/>
        <v>7</v>
      </c>
      <c r="N38" s="19">
        <f t="shared" si="2"/>
        <v>0</v>
      </c>
      <c r="O38" s="16" t="s">
        <v>2599</v>
      </c>
      <c r="P38" s="16" t="s">
        <v>2600</v>
      </c>
      <c r="Q38" s="532" t="s">
        <v>3564</v>
      </c>
      <c r="R38" s="532" t="s">
        <v>941</v>
      </c>
      <c r="S38" s="450" t="s">
        <v>3565</v>
      </c>
      <c r="T38" s="16" t="s">
        <v>2599</v>
      </c>
      <c r="U38" s="16" t="s">
        <v>2600</v>
      </c>
      <c r="V38" s="550" t="s">
        <v>3566</v>
      </c>
      <c r="W38" s="72" t="s">
        <v>153</v>
      </c>
      <c r="X38" s="73" t="s">
        <v>214</v>
      </c>
      <c r="Y38" s="19" t="s">
        <v>30</v>
      </c>
      <c r="Z38" s="22" t="s">
        <v>41</v>
      </c>
      <c r="AA38" s="19" t="s">
        <v>41</v>
      </c>
      <c r="AB38" s="33" t="s">
        <v>41</v>
      </c>
      <c r="AC38" s="19" t="s">
        <v>41</v>
      </c>
      <c r="AD38" s="33" t="s">
        <v>41</v>
      </c>
      <c r="AE38" s="19" t="s">
        <v>41</v>
      </c>
      <c r="AF38" s="16" t="s">
        <v>41</v>
      </c>
      <c r="AG38" s="16" t="s">
        <v>41</v>
      </c>
      <c r="AH38" s="17" t="s">
        <v>41</v>
      </c>
      <c r="AI38" s="16" t="s">
        <v>41</v>
      </c>
      <c r="AJ38" s="16" t="s">
        <v>41</v>
      </c>
      <c r="AK38" s="17" t="s">
        <v>41</v>
      </c>
      <c r="AL38" s="16" t="s">
        <v>41</v>
      </c>
      <c r="AM38" s="16" t="s">
        <v>41</v>
      </c>
      <c r="AN38" s="20" t="s">
        <v>41</v>
      </c>
      <c r="AO38" s="543" t="s">
        <v>3567</v>
      </c>
      <c r="AP38" s="543" t="s">
        <v>3567</v>
      </c>
      <c r="AQ38" s="543" t="s">
        <v>3568</v>
      </c>
      <c r="AR38" s="543" t="s">
        <v>3568</v>
      </c>
      <c r="AS38" s="543" t="s">
        <v>3569</v>
      </c>
      <c r="AT38" s="543" t="s">
        <v>3569</v>
      </c>
      <c r="AU38" s="468" t="s">
        <v>41</v>
      </c>
      <c r="AV38" s="468" t="s">
        <v>41</v>
      </c>
      <c r="AW38" s="24" t="s">
        <v>2639</v>
      </c>
      <c r="AX38" s="24" t="s">
        <v>2640</v>
      </c>
      <c r="AY38" s="24" t="s">
        <v>2641</v>
      </c>
      <c r="AZ38" s="24" t="s">
        <v>2642</v>
      </c>
      <c r="BA38" s="24" t="s">
        <v>2639</v>
      </c>
      <c r="BB38" s="24" t="s">
        <v>2640</v>
      </c>
      <c r="BC38" s="24" t="s">
        <v>2641</v>
      </c>
      <c r="BD38" s="24" t="s">
        <v>2642</v>
      </c>
      <c r="BE38" s="16">
        <v>9</v>
      </c>
      <c r="BF38" s="534" t="s">
        <v>3570</v>
      </c>
      <c r="BG38" s="534" t="s">
        <v>3570</v>
      </c>
      <c r="BH38" s="549" t="s">
        <v>3571</v>
      </c>
      <c r="BI38" s="549" t="s">
        <v>3571</v>
      </c>
      <c r="BJ38" s="16" t="s">
        <v>2643</v>
      </c>
      <c r="BK38" s="16" t="s">
        <v>2643</v>
      </c>
      <c r="BL38" s="16" t="s">
        <v>998</v>
      </c>
      <c r="BM38" s="16" t="s">
        <v>1944</v>
      </c>
      <c r="BN38" s="16" t="s">
        <v>2644</v>
      </c>
      <c r="BO38" s="16" t="s">
        <v>1010</v>
      </c>
      <c r="BP38" s="16" t="s">
        <v>1010</v>
      </c>
      <c r="BQ38" s="16" t="s">
        <v>2001</v>
      </c>
      <c r="BR38" s="16" t="s">
        <v>2602</v>
      </c>
      <c r="BS38" s="16" t="s">
        <v>2644</v>
      </c>
      <c r="BT38" s="532" t="s">
        <v>3572</v>
      </c>
      <c r="BU38" s="532" t="s">
        <v>3572</v>
      </c>
      <c r="BV38" s="534" t="s">
        <v>2637</v>
      </c>
      <c r="BW38" s="534" t="s">
        <v>2637</v>
      </c>
      <c r="BX38" s="29" t="s">
        <v>172</v>
      </c>
      <c r="BY38" s="29" t="s">
        <v>172</v>
      </c>
      <c r="BZ38" s="532" t="s">
        <v>3573</v>
      </c>
      <c r="CA38" s="532" t="s">
        <v>3573</v>
      </c>
      <c r="CB38" s="16">
        <f t="shared" si="9"/>
        <v>42</v>
      </c>
      <c r="CC38" s="16">
        <v>24</v>
      </c>
      <c r="CD38" s="16">
        <v>32</v>
      </c>
      <c r="CE38" s="16">
        <v>0</v>
      </c>
      <c r="CF38" s="16">
        <v>16</v>
      </c>
      <c r="CG38" s="16">
        <v>36</v>
      </c>
      <c r="CH38" s="20">
        <f t="shared" si="3"/>
        <v>150</v>
      </c>
      <c r="CJ38" s="30">
        <f t="shared" si="4"/>
        <v>0</v>
      </c>
    </row>
    <row r="39" spans="1:88" s="30" customFormat="1" ht="15.75" customHeight="1">
      <c r="A39" s="16"/>
      <c r="B39" s="16" t="s">
        <v>176</v>
      </c>
      <c r="C39" s="16" t="s">
        <v>329</v>
      </c>
      <c r="D39" s="16" t="s">
        <v>329</v>
      </c>
      <c r="E39" s="527" t="s">
        <v>3559</v>
      </c>
      <c r="F39" s="18" t="s">
        <v>26</v>
      </c>
      <c r="G39" s="19" t="s">
        <v>87</v>
      </c>
      <c r="H39" s="53">
        <v>3</v>
      </c>
      <c r="I39" s="18">
        <v>2</v>
      </c>
      <c r="J39" s="18">
        <v>0</v>
      </c>
      <c r="K39" s="19">
        <v>0</v>
      </c>
      <c r="L39" s="18">
        <f t="shared" ref="L39:L70" si="10">I39*7</f>
        <v>14</v>
      </c>
      <c r="M39" s="18">
        <f t="shared" ref="M39:M70" si="11">J39*7</f>
        <v>0</v>
      </c>
      <c r="N39" s="19">
        <f t="shared" ref="N39:N70" si="12">K39*7</f>
        <v>0</v>
      </c>
      <c r="O39" s="16" t="s">
        <v>2581</v>
      </c>
      <c r="P39" s="16" t="s">
        <v>2582</v>
      </c>
      <c r="Q39" s="449" t="s">
        <v>907</v>
      </c>
      <c r="R39" s="449" t="s">
        <v>157</v>
      </c>
      <c r="S39" s="501" t="s">
        <v>909</v>
      </c>
      <c r="T39" s="16" t="s">
        <v>906</v>
      </c>
      <c r="U39" s="16" t="s">
        <v>905</v>
      </c>
      <c r="V39" s="449" t="s">
        <v>908</v>
      </c>
      <c r="W39" s="72" t="s">
        <v>153</v>
      </c>
      <c r="X39" s="73" t="s">
        <v>239</v>
      </c>
      <c r="Y39" s="19" t="s">
        <v>30</v>
      </c>
      <c r="Z39" s="22" t="s">
        <v>41</v>
      </c>
      <c r="AA39" s="19" t="s">
        <v>41</v>
      </c>
      <c r="AB39" s="33" t="s">
        <v>41</v>
      </c>
      <c r="AC39" s="19" t="s">
        <v>41</v>
      </c>
      <c r="AD39" s="33" t="s">
        <v>41</v>
      </c>
      <c r="AE39" s="19" t="s">
        <v>41</v>
      </c>
      <c r="AF39" s="16" t="s">
        <v>41</v>
      </c>
      <c r="AG39" s="16" t="s">
        <v>41</v>
      </c>
      <c r="AH39" s="17" t="s">
        <v>41</v>
      </c>
      <c r="AI39" s="16" t="s">
        <v>41</v>
      </c>
      <c r="AJ39" s="16" t="s">
        <v>41</v>
      </c>
      <c r="AK39" s="17" t="s">
        <v>41</v>
      </c>
      <c r="AL39" s="16" t="s">
        <v>41</v>
      </c>
      <c r="AM39" s="16" t="s">
        <v>41</v>
      </c>
      <c r="AN39" s="20" t="s">
        <v>41</v>
      </c>
      <c r="AO39" s="468" t="s">
        <v>1230</v>
      </c>
      <c r="AP39" s="468" t="s">
        <v>910</v>
      </c>
      <c r="AQ39" s="468" t="s">
        <v>1231</v>
      </c>
      <c r="AR39" s="29" t="s">
        <v>1232</v>
      </c>
      <c r="AS39" s="29" t="s">
        <v>41</v>
      </c>
      <c r="AT39" s="468" t="s">
        <v>41</v>
      </c>
      <c r="AU39" s="468" t="s">
        <v>41</v>
      </c>
      <c r="AV39" s="468" t="s">
        <v>41</v>
      </c>
      <c r="AW39" s="24" t="s">
        <v>1233</v>
      </c>
      <c r="AX39" s="24" t="s">
        <v>1234</v>
      </c>
      <c r="AY39" s="24" t="s">
        <v>1235</v>
      </c>
      <c r="AZ39" s="21" t="s">
        <v>1236</v>
      </c>
      <c r="BA39" s="24" t="s">
        <v>1237</v>
      </c>
      <c r="BB39" s="24" t="s">
        <v>1238</v>
      </c>
      <c r="BC39" s="24" t="s">
        <v>1239</v>
      </c>
      <c r="BD39" s="16" t="s">
        <v>1240</v>
      </c>
      <c r="BE39" s="16" t="s">
        <v>1072</v>
      </c>
      <c r="BF39" s="24" t="s">
        <v>911</v>
      </c>
      <c r="BG39" s="49" t="s">
        <v>911</v>
      </c>
      <c r="BH39" s="451" t="s">
        <v>956</v>
      </c>
      <c r="BI39" s="451" t="s">
        <v>957</v>
      </c>
      <c r="BJ39" s="24" t="s">
        <v>1242</v>
      </c>
      <c r="BK39" s="24" t="s">
        <v>1241</v>
      </c>
      <c r="BL39" s="24" t="s">
        <v>1243</v>
      </c>
      <c r="BM39" s="24" t="s">
        <v>429</v>
      </c>
      <c r="BN39" s="24" t="s">
        <v>912</v>
      </c>
      <c r="BO39" s="24" t="s">
        <v>41</v>
      </c>
      <c r="BP39" s="16" t="s">
        <v>41</v>
      </c>
      <c r="BQ39" s="16" t="s">
        <v>41</v>
      </c>
      <c r="BR39" s="16" t="s">
        <v>41</v>
      </c>
      <c r="BS39" s="16" t="s">
        <v>41</v>
      </c>
      <c r="BT39" s="449" t="s">
        <v>1244</v>
      </c>
      <c r="BU39" s="449" t="s">
        <v>1245</v>
      </c>
      <c r="BV39" s="16" t="s">
        <v>2772</v>
      </c>
      <c r="BW39" s="16" t="s">
        <v>2773</v>
      </c>
      <c r="BX39" s="468" t="s">
        <v>172</v>
      </c>
      <c r="BY39" s="468" t="s">
        <v>172</v>
      </c>
      <c r="BZ39" s="469" t="s">
        <v>1246</v>
      </c>
      <c r="CA39" s="16" t="s">
        <v>1247</v>
      </c>
      <c r="CB39" s="16">
        <f t="shared" si="9"/>
        <v>28</v>
      </c>
      <c r="CC39" s="16">
        <v>16</v>
      </c>
      <c r="CD39" s="16">
        <v>0</v>
      </c>
      <c r="CE39" s="16">
        <v>46</v>
      </c>
      <c r="CF39" s="16">
        <v>0</v>
      </c>
      <c r="CG39" s="16">
        <v>0</v>
      </c>
      <c r="CH39" s="20">
        <f t="shared" ref="CH39:CH70" si="13">SUM(CB39:CG39)</f>
        <v>90</v>
      </c>
      <c r="CJ39" s="30">
        <f t="shared" si="4"/>
        <v>0</v>
      </c>
    </row>
    <row r="40" spans="1:88" s="30" customFormat="1" ht="15.75" customHeight="1">
      <c r="A40" s="16"/>
      <c r="B40" s="16" t="s">
        <v>176</v>
      </c>
      <c r="C40" s="16" t="s">
        <v>318</v>
      </c>
      <c r="D40" s="16" t="s">
        <v>318</v>
      </c>
      <c r="E40" s="527" t="s">
        <v>3375</v>
      </c>
      <c r="F40" s="18" t="s">
        <v>26</v>
      </c>
      <c r="G40" s="19" t="s">
        <v>87</v>
      </c>
      <c r="H40" s="53">
        <v>5</v>
      </c>
      <c r="I40" s="18">
        <v>0</v>
      </c>
      <c r="J40" s="18">
        <v>0</v>
      </c>
      <c r="K40" s="19">
        <v>4</v>
      </c>
      <c r="L40" s="18">
        <f t="shared" si="10"/>
        <v>0</v>
      </c>
      <c r="M40" s="18">
        <f t="shared" si="11"/>
        <v>0</v>
      </c>
      <c r="N40" s="19">
        <f t="shared" si="12"/>
        <v>28</v>
      </c>
      <c r="O40" s="16" t="s">
        <v>219</v>
      </c>
      <c r="P40" s="16" t="s">
        <v>221</v>
      </c>
      <c r="Q40" s="2" t="s">
        <v>2736</v>
      </c>
      <c r="R40" s="16" t="s">
        <v>157</v>
      </c>
      <c r="S40" s="501" t="s">
        <v>2737</v>
      </c>
      <c r="T40" s="16" t="s">
        <v>219</v>
      </c>
      <c r="U40" s="16" t="s">
        <v>991</v>
      </c>
      <c r="V40" s="17" t="s">
        <v>2738</v>
      </c>
      <c r="W40" s="72" t="s">
        <v>153</v>
      </c>
      <c r="X40" s="73">
        <v>1</v>
      </c>
      <c r="Y40" s="19" t="s">
        <v>30</v>
      </c>
      <c r="Z40" s="22" t="s">
        <v>41</v>
      </c>
      <c r="AA40" s="19" t="s">
        <v>41</v>
      </c>
      <c r="AB40" s="33" t="s">
        <v>41</v>
      </c>
      <c r="AC40" s="19" t="s">
        <v>41</v>
      </c>
      <c r="AD40" s="33" t="s">
        <v>41</v>
      </c>
      <c r="AE40" s="19" t="s">
        <v>41</v>
      </c>
      <c r="AF40" s="16" t="s">
        <v>41</v>
      </c>
      <c r="AG40" s="16" t="s">
        <v>41</v>
      </c>
      <c r="AH40" s="17" t="s">
        <v>41</v>
      </c>
      <c r="AI40" s="16" t="s">
        <v>41</v>
      </c>
      <c r="AJ40" s="16" t="s">
        <v>41</v>
      </c>
      <c r="AK40" s="17" t="s">
        <v>41</v>
      </c>
      <c r="AL40" s="16" t="s">
        <v>41</v>
      </c>
      <c r="AM40" s="16" t="s">
        <v>41</v>
      </c>
      <c r="AN40" s="20" t="s">
        <v>41</v>
      </c>
      <c r="AO40" s="21" t="s">
        <v>2739</v>
      </c>
      <c r="AP40" s="21" t="s">
        <v>2740</v>
      </c>
      <c r="AQ40" s="29" t="s">
        <v>41</v>
      </c>
      <c r="AR40" s="468" t="s">
        <v>41</v>
      </c>
      <c r="AS40" s="468" t="s">
        <v>41</v>
      </c>
      <c r="AT40" s="468" t="s">
        <v>41</v>
      </c>
      <c r="AU40" s="21" t="s">
        <v>2741</v>
      </c>
      <c r="AV40" s="21" t="s">
        <v>2742</v>
      </c>
      <c r="AW40" s="468" t="s">
        <v>41</v>
      </c>
      <c r="AX40" s="21" t="s">
        <v>2753</v>
      </c>
      <c r="AY40" s="21" t="s">
        <v>2754</v>
      </c>
      <c r="AZ40" s="21" t="s">
        <v>2757</v>
      </c>
      <c r="BA40" s="468" t="s">
        <v>41</v>
      </c>
      <c r="BB40" s="21" t="s">
        <v>2755</v>
      </c>
      <c r="BC40" s="21" t="s">
        <v>2756</v>
      </c>
      <c r="BD40" s="21" t="s">
        <v>2758</v>
      </c>
      <c r="BE40" s="21">
        <v>9.11</v>
      </c>
      <c r="BF40" s="21" t="s">
        <v>2765</v>
      </c>
      <c r="BG40" s="26" t="s">
        <v>2766</v>
      </c>
      <c r="BH40" s="21" t="s">
        <v>2743</v>
      </c>
      <c r="BI40" s="21" t="s">
        <v>2744</v>
      </c>
      <c r="BJ40" s="21" t="s">
        <v>2767</v>
      </c>
      <c r="BK40" s="21" t="s">
        <v>2768</v>
      </c>
      <c r="BL40" s="21" t="s">
        <v>2769</v>
      </c>
      <c r="BM40" s="509" t="s">
        <v>2082</v>
      </c>
      <c r="BN40" s="21" t="s">
        <v>2770</v>
      </c>
      <c r="BO40" s="24" t="s">
        <v>41</v>
      </c>
      <c r="BP40" s="16" t="s">
        <v>41</v>
      </c>
      <c r="BQ40" s="16" t="s">
        <v>41</v>
      </c>
      <c r="BR40" s="16" t="s">
        <v>41</v>
      </c>
      <c r="BS40" s="16" t="s">
        <v>41</v>
      </c>
      <c r="BT40" s="21" t="s">
        <v>2745</v>
      </c>
      <c r="BU40" s="21" t="s">
        <v>2746</v>
      </c>
      <c r="BV40" s="16" t="s">
        <v>2772</v>
      </c>
      <c r="BW40" s="16" t="s">
        <v>2773</v>
      </c>
      <c r="BX40" s="21" t="s">
        <v>2747</v>
      </c>
      <c r="BY40" s="21" t="s">
        <v>2748</v>
      </c>
      <c r="BZ40" s="21" t="s">
        <v>2749</v>
      </c>
      <c r="CA40" s="21" t="s">
        <v>2750</v>
      </c>
      <c r="CB40" s="510">
        <f t="shared" si="9"/>
        <v>56</v>
      </c>
      <c r="CC40" s="21">
        <v>0</v>
      </c>
      <c r="CD40" s="21">
        <v>0</v>
      </c>
      <c r="CE40" s="21">
        <v>94</v>
      </c>
      <c r="CF40" s="21">
        <v>0</v>
      </c>
      <c r="CG40" s="21">
        <v>0</v>
      </c>
      <c r="CH40" s="20">
        <f t="shared" si="13"/>
        <v>150</v>
      </c>
      <c r="CJ40" s="30">
        <f t="shared" si="4"/>
        <v>0</v>
      </c>
    </row>
    <row r="41" spans="1:88" s="30" customFormat="1" ht="15.75" customHeight="1">
      <c r="A41" s="16"/>
      <c r="B41" s="16" t="s">
        <v>176</v>
      </c>
      <c r="C41" s="16" t="s">
        <v>318</v>
      </c>
      <c r="D41" s="16" t="s">
        <v>318</v>
      </c>
      <c r="E41" s="527" t="s">
        <v>3376</v>
      </c>
      <c r="F41" s="18" t="s">
        <v>26</v>
      </c>
      <c r="G41" s="19" t="s">
        <v>87</v>
      </c>
      <c r="H41" s="53">
        <v>5</v>
      </c>
      <c r="I41" s="18">
        <v>0</v>
      </c>
      <c r="J41" s="18">
        <v>0</v>
      </c>
      <c r="K41" s="19">
        <v>4</v>
      </c>
      <c r="L41" s="18">
        <f t="shared" si="10"/>
        <v>0</v>
      </c>
      <c r="M41" s="18">
        <f t="shared" si="11"/>
        <v>0</v>
      </c>
      <c r="N41" s="19">
        <f t="shared" si="12"/>
        <v>28</v>
      </c>
      <c r="O41" s="16" t="s">
        <v>281</v>
      </c>
      <c r="P41" s="16" t="s">
        <v>282</v>
      </c>
      <c r="Q41" s="2" t="s">
        <v>1830</v>
      </c>
      <c r="R41" s="16" t="s">
        <v>157</v>
      </c>
      <c r="S41" s="501" t="s">
        <v>1831</v>
      </c>
      <c r="T41" s="16" t="s">
        <v>281</v>
      </c>
      <c r="U41" s="16" t="s">
        <v>282</v>
      </c>
      <c r="V41" s="523" t="s">
        <v>1830</v>
      </c>
      <c r="W41" s="72" t="s">
        <v>153</v>
      </c>
      <c r="X41" s="73">
        <v>1</v>
      </c>
      <c r="Y41" s="19" t="s">
        <v>30</v>
      </c>
      <c r="Z41" s="22" t="s">
        <v>41</v>
      </c>
      <c r="AA41" s="19" t="s">
        <v>41</v>
      </c>
      <c r="AB41" s="33" t="s">
        <v>41</v>
      </c>
      <c r="AC41" s="19" t="s">
        <v>41</v>
      </c>
      <c r="AD41" s="33" t="s">
        <v>41</v>
      </c>
      <c r="AE41" s="19" t="s">
        <v>41</v>
      </c>
      <c r="AF41" s="16" t="s">
        <v>41</v>
      </c>
      <c r="AG41" s="16" t="s">
        <v>41</v>
      </c>
      <c r="AH41" s="17" t="s">
        <v>41</v>
      </c>
      <c r="AI41" s="16" t="s">
        <v>41</v>
      </c>
      <c r="AJ41" s="16" t="s">
        <v>41</v>
      </c>
      <c r="AK41" s="17" t="s">
        <v>41</v>
      </c>
      <c r="AL41" s="16" t="s">
        <v>41</v>
      </c>
      <c r="AM41" s="16" t="s">
        <v>41</v>
      </c>
      <c r="AN41" s="20" t="s">
        <v>41</v>
      </c>
      <c r="AO41" s="21" t="s">
        <v>2739</v>
      </c>
      <c r="AP41" s="21" t="s">
        <v>2740</v>
      </c>
      <c r="AQ41" s="29" t="s">
        <v>41</v>
      </c>
      <c r="AR41" s="468" t="s">
        <v>41</v>
      </c>
      <c r="AS41" s="468" t="s">
        <v>41</v>
      </c>
      <c r="AT41" s="468" t="s">
        <v>41</v>
      </c>
      <c r="AU41" s="21" t="s">
        <v>2741</v>
      </c>
      <c r="AV41" s="21" t="s">
        <v>2742</v>
      </c>
      <c r="AW41" s="468" t="s">
        <v>41</v>
      </c>
      <c r="AX41" s="21" t="s">
        <v>2753</v>
      </c>
      <c r="AY41" s="21" t="s">
        <v>2754</v>
      </c>
      <c r="AZ41" s="21" t="s">
        <v>2757</v>
      </c>
      <c r="BA41" s="468" t="s">
        <v>41</v>
      </c>
      <c r="BB41" s="21" t="s">
        <v>2755</v>
      </c>
      <c r="BC41" s="21" t="s">
        <v>2756</v>
      </c>
      <c r="BD41" s="21" t="s">
        <v>2758</v>
      </c>
      <c r="BE41" s="21">
        <v>9.11</v>
      </c>
      <c r="BF41" s="21" t="s">
        <v>2765</v>
      </c>
      <c r="BG41" s="26" t="s">
        <v>2766</v>
      </c>
      <c r="BH41" s="21" t="s">
        <v>2743</v>
      </c>
      <c r="BI41" s="21" t="s">
        <v>2744</v>
      </c>
      <c r="BJ41" s="21" t="s">
        <v>2767</v>
      </c>
      <c r="BK41" s="21" t="s">
        <v>2768</v>
      </c>
      <c r="BL41" s="21" t="s">
        <v>2769</v>
      </c>
      <c r="BM41" s="509" t="s">
        <v>2082</v>
      </c>
      <c r="BN41" s="21" t="s">
        <v>2770</v>
      </c>
      <c r="BO41" s="24" t="s">
        <v>41</v>
      </c>
      <c r="BP41" s="16" t="s">
        <v>41</v>
      </c>
      <c r="BQ41" s="16" t="s">
        <v>41</v>
      </c>
      <c r="BR41" s="16" t="s">
        <v>41</v>
      </c>
      <c r="BS41" s="16" t="s">
        <v>41</v>
      </c>
      <c r="BT41" s="21" t="s">
        <v>2745</v>
      </c>
      <c r="BU41" s="21" t="s">
        <v>2746</v>
      </c>
      <c r="BV41" s="16" t="s">
        <v>2772</v>
      </c>
      <c r="BW41" s="16" t="s">
        <v>2773</v>
      </c>
      <c r="BX41" s="21" t="s">
        <v>2747</v>
      </c>
      <c r="BY41" s="21" t="s">
        <v>2748</v>
      </c>
      <c r="BZ41" s="21" t="s">
        <v>2749</v>
      </c>
      <c r="CA41" s="21" t="s">
        <v>2750</v>
      </c>
      <c r="CB41" s="16">
        <f t="shared" si="9"/>
        <v>56</v>
      </c>
      <c r="CC41" s="21">
        <v>0</v>
      </c>
      <c r="CD41" s="21">
        <v>0</v>
      </c>
      <c r="CE41" s="21">
        <v>94</v>
      </c>
      <c r="CF41" s="21">
        <v>0</v>
      </c>
      <c r="CG41" s="21">
        <v>0</v>
      </c>
      <c r="CH41" s="20">
        <f t="shared" si="13"/>
        <v>150</v>
      </c>
      <c r="CJ41" s="30">
        <f t="shared" si="4"/>
        <v>0</v>
      </c>
    </row>
    <row r="42" spans="1:88" s="30" customFormat="1" ht="15.75" customHeight="1">
      <c r="A42" s="16"/>
      <c r="B42" s="36" t="s">
        <v>176</v>
      </c>
      <c r="C42" s="16" t="s">
        <v>324</v>
      </c>
      <c r="D42" s="16" t="s">
        <v>324</v>
      </c>
      <c r="E42" s="527" t="s">
        <v>3377</v>
      </c>
      <c r="F42" s="35" t="s">
        <v>26</v>
      </c>
      <c r="G42" s="52" t="s">
        <v>87</v>
      </c>
      <c r="H42" s="64">
        <v>5</v>
      </c>
      <c r="I42" s="35">
        <v>0</v>
      </c>
      <c r="J42" s="35">
        <v>0</v>
      </c>
      <c r="K42" s="52">
        <v>4</v>
      </c>
      <c r="L42" s="18">
        <f t="shared" si="10"/>
        <v>0</v>
      </c>
      <c r="M42" s="18">
        <f t="shared" si="11"/>
        <v>0</v>
      </c>
      <c r="N42" s="19">
        <f t="shared" si="12"/>
        <v>28</v>
      </c>
      <c r="O42" s="16" t="s">
        <v>219</v>
      </c>
      <c r="P42" s="16" t="s">
        <v>221</v>
      </c>
      <c r="Q42" s="2" t="s">
        <v>2736</v>
      </c>
      <c r="R42" s="16" t="s">
        <v>157</v>
      </c>
      <c r="S42" s="501" t="s">
        <v>2737</v>
      </c>
      <c r="T42" s="16" t="s">
        <v>219</v>
      </c>
      <c r="U42" s="16" t="s">
        <v>991</v>
      </c>
      <c r="V42" s="17" t="s">
        <v>2738</v>
      </c>
      <c r="W42" s="72" t="s">
        <v>153</v>
      </c>
      <c r="X42" s="73">
        <v>2</v>
      </c>
      <c r="Y42" s="19" t="s">
        <v>30</v>
      </c>
      <c r="Z42" s="22" t="s">
        <v>41</v>
      </c>
      <c r="AA42" s="19" t="s">
        <v>41</v>
      </c>
      <c r="AB42" s="33" t="s">
        <v>41</v>
      </c>
      <c r="AC42" s="19" t="s">
        <v>41</v>
      </c>
      <c r="AD42" s="33" t="s">
        <v>41</v>
      </c>
      <c r="AE42" s="19" t="s">
        <v>41</v>
      </c>
      <c r="AF42" s="16" t="s">
        <v>41</v>
      </c>
      <c r="AG42" s="16" t="s">
        <v>41</v>
      </c>
      <c r="AH42" s="17" t="s">
        <v>41</v>
      </c>
      <c r="AI42" s="16" t="s">
        <v>41</v>
      </c>
      <c r="AJ42" s="16" t="s">
        <v>41</v>
      </c>
      <c r="AK42" s="17" t="s">
        <v>41</v>
      </c>
      <c r="AL42" s="16" t="s">
        <v>41</v>
      </c>
      <c r="AM42" s="16" t="s">
        <v>41</v>
      </c>
      <c r="AN42" s="20" t="s">
        <v>41</v>
      </c>
      <c r="AO42" s="456" t="s">
        <v>2751</v>
      </c>
      <c r="AP42" s="456" t="s">
        <v>2752</v>
      </c>
      <c r="AQ42" s="29" t="s">
        <v>41</v>
      </c>
      <c r="AR42" s="468" t="s">
        <v>41</v>
      </c>
      <c r="AS42" s="468" t="s">
        <v>41</v>
      </c>
      <c r="AT42" s="468" t="s">
        <v>41</v>
      </c>
      <c r="AU42" s="36" t="s">
        <v>2741</v>
      </c>
      <c r="AV42" s="36" t="s">
        <v>2742</v>
      </c>
      <c r="AW42" s="468" t="s">
        <v>41</v>
      </c>
      <c r="AX42" s="456" t="s">
        <v>2759</v>
      </c>
      <c r="AY42" s="16" t="s">
        <v>2761</v>
      </c>
      <c r="AZ42" s="36" t="s">
        <v>2763</v>
      </c>
      <c r="BA42" s="468" t="s">
        <v>41</v>
      </c>
      <c r="BB42" s="456" t="s">
        <v>2760</v>
      </c>
      <c r="BC42" s="36" t="s">
        <v>2762</v>
      </c>
      <c r="BD42" s="36" t="s">
        <v>2764</v>
      </c>
      <c r="BE42" s="36">
        <v>9.11</v>
      </c>
      <c r="BF42" s="21" t="s">
        <v>2765</v>
      </c>
      <c r="BG42" s="26" t="s">
        <v>2766</v>
      </c>
      <c r="BH42" s="21" t="s">
        <v>2743</v>
      </c>
      <c r="BI42" s="21" t="s">
        <v>2744</v>
      </c>
      <c r="BJ42" s="21" t="s">
        <v>2767</v>
      </c>
      <c r="BK42" s="21" t="s">
        <v>2768</v>
      </c>
      <c r="BL42" s="21" t="s">
        <v>2769</v>
      </c>
      <c r="BM42" s="509" t="s">
        <v>2082</v>
      </c>
      <c r="BN42" s="21" t="s">
        <v>2771</v>
      </c>
      <c r="BO42" s="24" t="s">
        <v>41</v>
      </c>
      <c r="BP42" s="16" t="s">
        <v>41</v>
      </c>
      <c r="BQ42" s="16" t="s">
        <v>41</v>
      </c>
      <c r="BR42" s="16" t="s">
        <v>41</v>
      </c>
      <c r="BS42" s="16" t="s">
        <v>41</v>
      </c>
      <c r="BT42" s="16" t="s">
        <v>2745</v>
      </c>
      <c r="BU42" s="16" t="s">
        <v>2746</v>
      </c>
      <c r="BV42" s="16" t="s">
        <v>2772</v>
      </c>
      <c r="BW42" s="16" t="s">
        <v>2773</v>
      </c>
      <c r="BX42" s="16" t="s">
        <v>2747</v>
      </c>
      <c r="BY42" s="16" t="s">
        <v>2748</v>
      </c>
      <c r="BZ42" s="16" t="s">
        <v>2749</v>
      </c>
      <c r="CA42" s="16" t="s">
        <v>2750</v>
      </c>
      <c r="CB42" s="2">
        <f t="shared" si="9"/>
        <v>56</v>
      </c>
      <c r="CC42" s="21">
        <v>0</v>
      </c>
      <c r="CD42" s="21">
        <v>0</v>
      </c>
      <c r="CE42" s="21">
        <v>94</v>
      </c>
      <c r="CF42" s="21">
        <v>0</v>
      </c>
      <c r="CG42" s="21">
        <v>0</v>
      </c>
      <c r="CH42" s="20">
        <f t="shared" si="13"/>
        <v>150</v>
      </c>
      <c r="CJ42" s="30">
        <f t="shared" si="4"/>
        <v>0</v>
      </c>
    </row>
    <row r="43" spans="1:88" s="30" customFormat="1" ht="15.75" customHeight="1">
      <c r="A43" s="16"/>
      <c r="B43" s="36" t="s">
        <v>176</v>
      </c>
      <c r="C43" s="16" t="s">
        <v>324</v>
      </c>
      <c r="D43" s="16" t="s">
        <v>324</v>
      </c>
      <c r="E43" s="527" t="s">
        <v>3378</v>
      </c>
      <c r="F43" s="35" t="s">
        <v>26</v>
      </c>
      <c r="G43" s="52" t="s">
        <v>87</v>
      </c>
      <c r="H43" s="64">
        <v>5</v>
      </c>
      <c r="I43" s="35">
        <v>0</v>
      </c>
      <c r="J43" s="35">
        <v>0</v>
      </c>
      <c r="K43" s="52">
        <v>4</v>
      </c>
      <c r="L43" s="18">
        <f t="shared" si="10"/>
        <v>0</v>
      </c>
      <c r="M43" s="18">
        <f t="shared" si="11"/>
        <v>0</v>
      </c>
      <c r="N43" s="19">
        <f t="shared" si="12"/>
        <v>28</v>
      </c>
      <c r="O43" s="16" t="s">
        <v>281</v>
      </c>
      <c r="P43" s="16" t="s">
        <v>282</v>
      </c>
      <c r="Q43" s="2" t="s">
        <v>1830</v>
      </c>
      <c r="R43" s="16" t="s">
        <v>157</v>
      </c>
      <c r="S43" s="501" t="s">
        <v>1831</v>
      </c>
      <c r="T43" s="16" t="s">
        <v>281</v>
      </c>
      <c r="U43" s="16" t="s">
        <v>282</v>
      </c>
      <c r="V43" s="523" t="s">
        <v>1830</v>
      </c>
      <c r="W43" s="72" t="s">
        <v>153</v>
      </c>
      <c r="X43" s="73">
        <v>2</v>
      </c>
      <c r="Y43" s="19" t="s">
        <v>30</v>
      </c>
      <c r="Z43" s="22" t="s">
        <v>41</v>
      </c>
      <c r="AA43" s="19" t="s">
        <v>41</v>
      </c>
      <c r="AB43" s="33" t="s">
        <v>41</v>
      </c>
      <c r="AC43" s="19" t="s">
        <v>41</v>
      </c>
      <c r="AD43" s="33" t="s">
        <v>41</v>
      </c>
      <c r="AE43" s="19" t="s">
        <v>41</v>
      </c>
      <c r="AF43" s="16" t="s">
        <v>41</v>
      </c>
      <c r="AG43" s="16" t="s">
        <v>41</v>
      </c>
      <c r="AH43" s="17" t="s">
        <v>41</v>
      </c>
      <c r="AI43" s="16" t="s">
        <v>41</v>
      </c>
      <c r="AJ43" s="16" t="s">
        <v>41</v>
      </c>
      <c r="AK43" s="17" t="s">
        <v>41</v>
      </c>
      <c r="AL43" s="16" t="s">
        <v>41</v>
      </c>
      <c r="AM43" s="16" t="s">
        <v>41</v>
      </c>
      <c r="AN43" s="20" t="s">
        <v>41</v>
      </c>
      <c r="AO43" s="456" t="s">
        <v>2751</v>
      </c>
      <c r="AP43" s="456" t="s">
        <v>2752</v>
      </c>
      <c r="AQ43" s="29" t="s">
        <v>41</v>
      </c>
      <c r="AR43" s="468" t="s">
        <v>41</v>
      </c>
      <c r="AS43" s="468" t="s">
        <v>41</v>
      </c>
      <c r="AT43" s="468" t="s">
        <v>41</v>
      </c>
      <c r="AU43" s="36" t="s">
        <v>2741</v>
      </c>
      <c r="AV43" s="36" t="s">
        <v>2742</v>
      </c>
      <c r="AW43" s="468" t="s">
        <v>41</v>
      </c>
      <c r="AX43" s="456" t="s">
        <v>2759</v>
      </c>
      <c r="AY43" s="16" t="s">
        <v>2761</v>
      </c>
      <c r="AZ43" s="36" t="s">
        <v>2763</v>
      </c>
      <c r="BA43" s="468" t="s">
        <v>41</v>
      </c>
      <c r="BB43" s="456" t="s">
        <v>2760</v>
      </c>
      <c r="BC43" s="36" t="s">
        <v>2762</v>
      </c>
      <c r="BD43" s="36" t="s">
        <v>2764</v>
      </c>
      <c r="BE43" s="21">
        <v>9.11</v>
      </c>
      <c r="BF43" s="21" t="s">
        <v>2765</v>
      </c>
      <c r="BG43" s="26" t="s">
        <v>2766</v>
      </c>
      <c r="BH43" s="21" t="s">
        <v>2743</v>
      </c>
      <c r="BI43" s="21" t="s">
        <v>2744</v>
      </c>
      <c r="BJ43" s="21" t="s">
        <v>2767</v>
      </c>
      <c r="BK43" s="21" t="s">
        <v>2768</v>
      </c>
      <c r="BL43" s="21" t="s">
        <v>2769</v>
      </c>
      <c r="BM43" s="509" t="s">
        <v>2082</v>
      </c>
      <c r="BN43" s="21" t="s">
        <v>2771</v>
      </c>
      <c r="BO43" s="24" t="s">
        <v>41</v>
      </c>
      <c r="BP43" s="16" t="s">
        <v>41</v>
      </c>
      <c r="BQ43" s="16" t="s">
        <v>41</v>
      </c>
      <c r="BR43" s="16" t="s">
        <v>41</v>
      </c>
      <c r="BS43" s="16" t="s">
        <v>41</v>
      </c>
      <c r="BT43" s="21" t="s">
        <v>2745</v>
      </c>
      <c r="BU43" s="21" t="s">
        <v>2746</v>
      </c>
      <c r="BV43" s="16" t="s">
        <v>2772</v>
      </c>
      <c r="BW43" s="16" t="s">
        <v>2773</v>
      </c>
      <c r="BX43" s="21" t="s">
        <v>2747</v>
      </c>
      <c r="BY43" s="21" t="s">
        <v>2748</v>
      </c>
      <c r="BZ43" s="21" t="s">
        <v>2749</v>
      </c>
      <c r="CA43" s="21" t="s">
        <v>2750</v>
      </c>
      <c r="CB43" s="16">
        <f t="shared" si="9"/>
        <v>56</v>
      </c>
      <c r="CC43" s="21">
        <v>0</v>
      </c>
      <c r="CD43" s="21">
        <v>0</v>
      </c>
      <c r="CE43" s="21">
        <v>94</v>
      </c>
      <c r="CF43" s="21">
        <v>0</v>
      </c>
      <c r="CG43" s="21">
        <v>0</v>
      </c>
      <c r="CH43" s="20">
        <f t="shared" si="13"/>
        <v>150</v>
      </c>
      <c r="CJ43" s="30">
        <f t="shared" si="4"/>
        <v>0</v>
      </c>
    </row>
    <row r="44" spans="1:88" s="30" customFormat="1" ht="15.75" customHeight="1">
      <c r="A44" s="16"/>
      <c r="B44" s="16" t="s">
        <v>32</v>
      </c>
      <c r="C44" s="16" t="s">
        <v>213</v>
      </c>
      <c r="D44" s="16" t="s">
        <v>1252</v>
      </c>
      <c r="E44" s="527" t="s">
        <v>3379</v>
      </c>
      <c r="F44" s="18" t="s">
        <v>26</v>
      </c>
      <c r="G44" s="19" t="s">
        <v>87</v>
      </c>
      <c r="H44" s="53">
        <v>5</v>
      </c>
      <c r="I44" s="18">
        <v>2</v>
      </c>
      <c r="J44" s="18">
        <v>0</v>
      </c>
      <c r="K44" s="19">
        <v>2</v>
      </c>
      <c r="L44" s="18">
        <f t="shared" si="10"/>
        <v>14</v>
      </c>
      <c r="M44" s="18">
        <f t="shared" si="11"/>
        <v>0</v>
      </c>
      <c r="N44" s="19">
        <f t="shared" si="12"/>
        <v>14</v>
      </c>
      <c r="O44" s="16" t="s">
        <v>220</v>
      </c>
      <c r="P44" s="16" t="s">
        <v>46</v>
      </c>
      <c r="Q44" s="16" t="s">
        <v>1337</v>
      </c>
      <c r="R44" s="16" t="s">
        <v>157</v>
      </c>
      <c r="S44" s="501" t="s">
        <v>1338</v>
      </c>
      <c r="T44" s="16" t="s">
        <v>220</v>
      </c>
      <c r="U44" s="16" t="s">
        <v>46</v>
      </c>
      <c r="V44" s="31" t="s">
        <v>1371</v>
      </c>
      <c r="W44" s="72" t="s">
        <v>153</v>
      </c>
      <c r="X44" s="33" t="s">
        <v>41</v>
      </c>
      <c r="Y44" s="19" t="s">
        <v>41</v>
      </c>
      <c r="Z44" s="22" t="s">
        <v>41</v>
      </c>
      <c r="AA44" s="19" t="s">
        <v>41</v>
      </c>
      <c r="AB44" s="525" t="s">
        <v>214</v>
      </c>
      <c r="AC44" s="19" t="s">
        <v>30</v>
      </c>
      <c r="AD44" s="18" t="s">
        <v>41</v>
      </c>
      <c r="AE44" s="19" t="s">
        <v>41</v>
      </c>
      <c r="AF44" s="16" t="s">
        <v>41</v>
      </c>
      <c r="AG44" s="16" t="s">
        <v>41</v>
      </c>
      <c r="AH44" s="17" t="s">
        <v>41</v>
      </c>
      <c r="AI44" s="16" t="s">
        <v>41</v>
      </c>
      <c r="AJ44" s="16" t="s">
        <v>41</v>
      </c>
      <c r="AK44" s="17" t="s">
        <v>41</v>
      </c>
      <c r="AL44" s="16" t="s">
        <v>41</v>
      </c>
      <c r="AM44" s="16" t="s">
        <v>41</v>
      </c>
      <c r="AN44" s="20" t="s">
        <v>41</v>
      </c>
      <c r="AO44" s="31" t="s">
        <v>1372</v>
      </c>
      <c r="AP44" s="31" t="s">
        <v>1373</v>
      </c>
      <c r="AQ44" s="16" t="s">
        <v>1374</v>
      </c>
      <c r="AR44" s="16" t="s">
        <v>1375</v>
      </c>
      <c r="AS44" s="16" t="s">
        <v>41</v>
      </c>
      <c r="AT44" s="16" t="s">
        <v>41</v>
      </c>
      <c r="AU44" s="16" t="s">
        <v>1376</v>
      </c>
      <c r="AV44" s="16" t="s">
        <v>1377</v>
      </c>
      <c r="AW44" s="24" t="s">
        <v>1388</v>
      </c>
      <c r="AX44" s="24" t="s">
        <v>1389</v>
      </c>
      <c r="AY44" s="16" t="s">
        <v>1390</v>
      </c>
      <c r="AZ44" s="16" t="s">
        <v>1378</v>
      </c>
      <c r="BA44" s="24" t="s">
        <v>1391</v>
      </c>
      <c r="BB44" s="24" t="s">
        <v>1392</v>
      </c>
      <c r="BC44" s="16" t="s">
        <v>1393</v>
      </c>
      <c r="BD44" s="16" t="s">
        <v>1394</v>
      </c>
      <c r="BE44" s="16">
        <v>11</v>
      </c>
      <c r="BF44" s="470" t="s">
        <v>1379</v>
      </c>
      <c r="BG44" s="473" t="s">
        <v>1380</v>
      </c>
      <c r="BH44" s="36" t="s">
        <v>1381</v>
      </c>
      <c r="BI44" s="36" t="s">
        <v>1382</v>
      </c>
      <c r="BJ44" s="456" t="s">
        <v>3323</v>
      </c>
      <c r="BK44" s="456" t="s">
        <v>3324</v>
      </c>
      <c r="BL44" s="456" t="s">
        <v>3325</v>
      </c>
      <c r="BM44" s="474" t="s">
        <v>3326</v>
      </c>
      <c r="BN44" s="468" t="s">
        <v>3322</v>
      </c>
      <c r="BO44" s="16" t="s">
        <v>41</v>
      </c>
      <c r="BP44" s="16" t="s">
        <v>41</v>
      </c>
      <c r="BQ44" s="16" t="s">
        <v>41</v>
      </c>
      <c r="BR44" s="16" t="s">
        <v>41</v>
      </c>
      <c r="BS44" s="16" t="s">
        <v>41</v>
      </c>
      <c r="BT44" s="468" t="s">
        <v>1384</v>
      </c>
      <c r="BU44" s="468" t="s">
        <v>1385</v>
      </c>
      <c r="BV44" s="468" t="s">
        <v>1386</v>
      </c>
      <c r="BW44" s="468" t="s">
        <v>1387</v>
      </c>
      <c r="BX44" s="468" t="s">
        <v>171</v>
      </c>
      <c r="BY44" s="468" t="s">
        <v>172</v>
      </c>
      <c r="BZ44" s="36" t="s">
        <v>1395</v>
      </c>
      <c r="CA44" s="36" t="s">
        <v>1396</v>
      </c>
      <c r="CB44" s="16">
        <f t="shared" si="9"/>
        <v>56</v>
      </c>
      <c r="CC44" s="37">
        <v>10</v>
      </c>
      <c r="CD44" s="37">
        <v>30</v>
      </c>
      <c r="CE44" s="37">
        <v>44</v>
      </c>
      <c r="CF44" s="37">
        <v>10</v>
      </c>
      <c r="CG44" s="37">
        <v>0</v>
      </c>
      <c r="CH44" s="20">
        <f t="shared" si="13"/>
        <v>150</v>
      </c>
      <c r="CJ44" s="30">
        <f t="shared" si="4"/>
        <v>0</v>
      </c>
    </row>
    <row r="45" spans="1:88" s="30" customFormat="1" ht="15.75" customHeight="1">
      <c r="A45" s="16"/>
      <c r="B45" s="16" t="s">
        <v>33</v>
      </c>
      <c r="C45" s="16" t="s">
        <v>277</v>
      </c>
      <c r="D45" s="2" t="s">
        <v>2225</v>
      </c>
      <c r="E45" s="527" t="s">
        <v>3380</v>
      </c>
      <c r="F45" s="18" t="s">
        <v>195</v>
      </c>
      <c r="G45" s="19" t="s">
        <v>196</v>
      </c>
      <c r="H45" s="53">
        <v>6</v>
      </c>
      <c r="I45" s="18">
        <v>2</v>
      </c>
      <c r="J45" s="18">
        <v>0</v>
      </c>
      <c r="K45" s="19">
        <v>2</v>
      </c>
      <c r="L45" s="18">
        <f t="shared" si="10"/>
        <v>14</v>
      </c>
      <c r="M45" s="18">
        <f t="shared" si="11"/>
        <v>0</v>
      </c>
      <c r="N45" s="19">
        <f t="shared" si="12"/>
        <v>14</v>
      </c>
      <c r="O45" s="16" t="s">
        <v>253</v>
      </c>
      <c r="P45" s="16" t="s">
        <v>254</v>
      </c>
      <c r="Q45" s="16" t="s">
        <v>2322</v>
      </c>
      <c r="R45" s="16" t="s">
        <v>191</v>
      </c>
      <c r="S45" s="501" t="s">
        <v>2323</v>
      </c>
      <c r="T45" s="16" t="s">
        <v>253</v>
      </c>
      <c r="U45" s="16" t="s">
        <v>254</v>
      </c>
      <c r="V45" s="17" t="s">
        <v>2324</v>
      </c>
      <c r="W45" s="505" t="s">
        <v>153</v>
      </c>
      <c r="X45" s="222" t="s">
        <v>41</v>
      </c>
      <c r="Y45" s="499" t="s">
        <v>41</v>
      </c>
      <c r="Z45" s="506" t="s">
        <v>41</v>
      </c>
      <c r="AA45" s="499" t="s">
        <v>41</v>
      </c>
      <c r="AB45" s="222" t="s">
        <v>41</v>
      </c>
      <c r="AC45" s="499" t="s">
        <v>41</v>
      </c>
      <c r="AD45" s="507" t="s">
        <v>183</v>
      </c>
      <c r="AE45" s="499" t="s">
        <v>184</v>
      </c>
      <c r="AF45" s="16" t="s">
        <v>41</v>
      </c>
      <c r="AG45" s="16" t="s">
        <v>41</v>
      </c>
      <c r="AH45" s="17" t="s">
        <v>41</v>
      </c>
      <c r="AI45" s="16" t="s">
        <v>41</v>
      </c>
      <c r="AJ45" s="16" t="s">
        <v>41</v>
      </c>
      <c r="AK45" s="17" t="s">
        <v>41</v>
      </c>
      <c r="AL45" s="16" t="s">
        <v>41</v>
      </c>
      <c r="AM45" s="16" t="s">
        <v>41</v>
      </c>
      <c r="AN45" s="20" t="s">
        <v>41</v>
      </c>
      <c r="AO45" s="31" t="s">
        <v>3251</v>
      </c>
      <c r="AP45" s="31" t="s">
        <v>3252</v>
      </c>
      <c r="AQ45" s="16" t="s">
        <v>3253</v>
      </c>
      <c r="AR45" s="16" t="s">
        <v>3254</v>
      </c>
      <c r="AS45" s="16" t="s">
        <v>41</v>
      </c>
      <c r="AT45" s="16" t="s">
        <v>41</v>
      </c>
      <c r="AU45" s="16" t="s">
        <v>3255</v>
      </c>
      <c r="AV45" s="16" t="s">
        <v>3256</v>
      </c>
      <c r="AW45" s="24" t="s">
        <v>3257</v>
      </c>
      <c r="AX45" s="24" t="s">
        <v>3258</v>
      </c>
      <c r="AY45" s="16" t="s">
        <v>3259</v>
      </c>
      <c r="AZ45" s="16" t="s">
        <v>3260</v>
      </c>
      <c r="BA45" s="24" t="s">
        <v>3261</v>
      </c>
      <c r="BB45" s="24" t="s">
        <v>3262</v>
      </c>
      <c r="BC45" s="16" t="s">
        <v>3263</v>
      </c>
      <c r="BD45" s="16" t="s">
        <v>3264</v>
      </c>
      <c r="BE45" s="16" t="s">
        <v>3265</v>
      </c>
      <c r="BF45" s="470" t="s">
        <v>2257</v>
      </c>
      <c r="BG45" s="473" t="s">
        <v>2258</v>
      </c>
      <c r="BH45" s="21" t="s">
        <v>2259</v>
      </c>
      <c r="BI45" s="21" t="s">
        <v>2260</v>
      </c>
      <c r="BJ45" s="24" t="s">
        <v>3269</v>
      </c>
      <c r="BK45" s="21" t="s">
        <v>3266</v>
      </c>
      <c r="BL45" s="21" t="s">
        <v>379</v>
      </c>
      <c r="BM45" s="509" t="s">
        <v>2530</v>
      </c>
      <c r="BN45" s="24" t="s">
        <v>3267</v>
      </c>
      <c r="BO45" s="24" t="s">
        <v>1009</v>
      </c>
      <c r="BP45" s="16" t="s">
        <v>1010</v>
      </c>
      <c r="BQ45" s="16" t="s">
        <v>378</v>
      </c>
      <c r="BR45" s="16" t="s">
        <v>999</v>
      </c>
      <c r="BS45" s="24" t="s">
        <v>3268</v>
      </c>
      <c r="BT45" s="468" t="s">
        <v>2325</v>
      </c>
      <c r="BU45" s="468" t="s">
        <v>2316</v>
      </c>
      <c r="BV45" s="468" t="s">
        <v>2317</v>
      </c>
      <c r="BW45" s="468" t="s">
        <v>2318</v>
      </c>
      <c r="BX45" s="468" t="s">
        <v>2267</v>
      </c>
      <c r="BY45" s="468" t="s">
        <v>2268</v>
      </c>
      <c r="BZ45" s="16" t="s">
        <v>394</v>
      </c>
      <c r="CA45" s="16" t="s">
        <v>393</v>
      </c>
      <c r="CB45" s="2">
        <f t="shared" si="9"/>
        <v>56</v>
      </c>
      <c r="CC45" s="16">
        <v>20</v>
      </c>
      <c r="CD45" s="16">
        <v>30</v>
      </c>
      <c r="CE45" s="16">
        <v>20</v>
      </c>
      <c r="CF45" s="16">
        <v>24</v>
      </c>
      <c r="CG45" s="16">
        <v>30</v>
      </c>
      <c r="CH45" s="20">
        <f t="shared" si="13"/>
        <v>180</v>
      </c>
      <c r="CJ45" s="30">
        <f t="shared" si="4"/>
        <v>0</v>
      </c>
    </row>
    <row r="46" spans="1:88" s="30" customFormat="1" ht="15.75" customHeight="1">
      <c r="A46" s="16"/>
      <c r="B46" s="36" t="s">
        <v>32</v>
      </c>
      <c r="C46" s="1" t="s">
        <v>185</v>
      </c>
      <c r="D46" s="36" t="s">
        <v>186</v>
      </c>
      <c r="E46" s="527" t="s">
        <v>3381</v>
      </c>
      <c r="F46" s="35" t="s">
        <v>26</v>
      </c>
      <c r="G46" s="52" t="s">
        <v>87</v>
      </c>
      <c r="H46" s="64">
        <v>3</v>
      </c>
      <c r="I46" s="35">
        <v>2</v>
      </c>
      <c r="J46" s="35">
        <v>0</v>
      </c>
      <c r="K46" s="52">
        <v>0</v>
      </c>
      <c r="L46" s="18">
        <f t="shared" si="10"/>
        <v>14</v>
      </c>
      <c r="M46" s="18">
        <f t="shared" si="11"/>
        <v>0</v>
      </c>
      <c r="N46" s="19">
        <f t="shared" si="12"/>
        <v>0</v>
      </c>
      <c r="O46" s="16" t="s">
        <v>220</v>
      </c>
      <c r="P46" s="16" t="s">
        <v>46</v>
      </c>
      <c r="Q46" s="37" t="s">
        <v>190</v>
      </c>
      <c r="R46" s="36" t="s">
        <v>191</v>
      </c>
      <c r="S46" s="501" t="s">
        <v>192</v>
      </c>
      <c r="T46" s="16" t="s">
        <v>220</v>
      </c>
      <c r="U46" s="16" t="s">
        <v>46</v>
      </c>
      <c r="V46" s="17" t="s">
        <v>193</v>
      </c>
      <c r="W46" s="72" t="s">
        <v>153</v>
      </c>
      <c r="X46" s="33" t="s">
        <v>41</v>
      </c>
      <c r="Y46" s="19" t="s">
        <v>41</v>
      </c>
      <c r="Z46" s="22" t="s">
        <v>41</v>
      </c>
      <c r="AA46" s="19" t="s">
        <v>41</v>
      </c>
      <c r="AB46" s="526" t="s">
        <v>183</v>
      </c>
      <c r="AC46" s="19" t="s">
        <v>184</v>
      </c>
      <c r="AD46" s="33" t="s">
        <v>41</v>
      </c>
      <c r="AE46" s="19" t="s">
        <v>41</v>
      </c>
      <c r="AF46" s="16" t="s">
        <v>41</v>
      </c>
      <c r="AG46" s="16" t="s">
        <v>41</v>
      </c>
      <c r="AH46" s="17" t="s">
        <v>41</v>
      </c>
      <c r="AI46" s="16" t="s">
        <v>41</v>
      </c>
      <c r="AJ46" s="16" t="s">
        <v>41</v>
      </c>
      <c r="AK46" s="17" t="s">
        <v>41</v>
      </c>
      <c r="AL46" s="16" t="s">
        <v>41</v>
      </c>
      <c r="AM46" s="16" t="s">
        <v>41</v>
      </c>
      <c r="AN46" s="20" t="s">
        <v>41</v>
      </c>
      <c r="AO46" s="36" t="s">
        <v>1397</v>
      </c>
      <c r="AP46" s="36" t="s">
        <v>1398</v>
      </c>
      <c r="AQ46" s="36" t="s">
        <v>1399</v>
      </c>
      <c r="AR46" s="36" t="s">
        <v>1400</v>
      </c>
      <c r="AS46" s="36" t="s">
        <v>41</v>
      </c>
      <c r="AT46" s="36" t="s">
        <v>41</v>
      </c>
      <c r="AU46" s="36" t="s">
        <v>41</v>
      </c>
      <c r="AV46" s="36" t="s">
        <v>41</v>
      </c>
      <c r="AW46" s="470" t="s">
        <v>1409</v>
      </c>
      <c r="AX46" s="470" t="s">
        <v>1410</v>
      </c>
      <c r="AY46" s="470" t="s">
        <v>1411</v>
      </c>
      <c r="AZ46" s="470" t="s">
        <v>1412</v>
      </c>
      <c r="BA46" s="470" t="s">
        <v>1413</v>
      </c>
      <c r="BB46" s="470" t="s">
        <v>1414</v>
      </c>
      <c r="BC46" s="470" t="s">
        <v>1415</v>
      </c>
      <c r="BD46" s="470" t="s">
        <v>1416</v>
      </c>
      <c r="BE46" s="36">
        <v>11</v>
      </c>
      <c r="BF46" s="470" t="s">
        <v>1401</v>
      </c>
      <c r="BG46" s="473" t="s">
        <v>1402</v>
      </c>
      <c r="BH46" s="36" t="s">
        <v>1381</v>
      </c>
      <c r="BI46" s="36" t="s">
        <v>1382</v>
      </c>
      <c r="BJ46" s="456" t="s">
        <v>1403</v>
      </c>
      <c r="BK46" s="456" t="s">
        <v>1404</v>
      </c>
      <c r="BL46" s="456" t="s">
        <v>1405</v>
      </c>
      <c r="BM46" s="474" t="s">
        <v>1383</v>
      </c>
      <c r="BN46" s="468" t="s">
        <v>1406</v>
      </c>
      <c r="BO46" s="36" t="s">
        <v>41</v>
      </c>
      <c r="BP46" s="36" t="s">
        <v>41</v>
      </c>
      <c r="BQ46" s="36" t="s">
        <v>41</v>
      </c>
      <c r="BR46" s="36" t="s">
        <v>41</v>
      </c>
      <c r="BS46" s="36" t="s">
        <v>41</v>
      </c>
      <c r="BT46" s="468" t="s">
        <v>1407</v>
      </c>
      <c r="BU46" s="468" t="s">
        <v>1408</v>
      </c>
      <c r="BV46" s="468" t="s">
        <v>1386</v>
      </c>
      <c r="BW46" s="468" t="s">
        <v>1387</v>
      </c>
      <c r="BX46" s="468" t="s">
        <v>171</v>
      </c>
      <c r="BY46" s="468" t="s">
        <v>172</v>
      </c>
      <c r="BZ46" s="36" t="s">
        <v>1395</v>
      </c>
      <c r="CA46" s="36" t="s">
        <v>1396</v>
      </c>
      <c r="CB46" s="16">
        <f t="shared" si="9"/>
        <v>28</v>
      </c>
      <c r="CC46" s="37">
        <v>4</v>
      </c>
      <c r="CD46" s="37">
        <v>12</v>
      </c>
      <c r="CE46" s="37">
        <v>20</v>
      </c>
      <c r="CF46" s="37">
        <v>26</v>
      </c>
      <c r="CG46" s="37">
        <v>0</v>
      </c>
      <c r="CH46" s="20">
        <f t="shared" si="13"/>
        <v>90</v>
      </c>
      <c r="CJ46" s="30">
        <f t="shared" si="4"/>
        <v>0</v>
      </c>
    </row>
    <row r="47" spans="1:88" s="30" customFormat="1" ht="15.75" customHeight="1">
      <c r="A47" s="16"/>
      <c r="B47" s="16" t="s">
        <v>32</v>
      </c>
      <c r="C47" s="16" t="s">
        <v>240</v>
      </c>
      <c r="D47" s="2" t="s">
        <v>913</v>
      </c>
      <c r="E47" s="527" t="s">
        <v>3382</v>
      </c>
      <c r="F47" s="18" t="s">
        <v>195</v>
      </c>
      <c r="G47" s="19" t="s">
        <v>196</v>
      </c>
      <c r="H47" s="53">
        <v>6</v>
      </c>
      <c r="I47" s="18">
        <v>2</v>
      </c>
      <c r="J47" s="18">
        <v>2</v>
      </c>
      <c r="K47" s="19">
        <v>0</v>
      </c>
      <c r="L47" s="18">
        <f t="shared" si="10"/>
        <v>14</v>
      </c>
      <c r="M47" s="18">
        <f t="shared" si="11"/>
        <v>14</v>
      </c>
      <c r="N47" s="19">
        <f t="shared" si="12"/>
        <v>0</v>
      </c>
      <c r="O47" s="16" t="s">
        <v>219</v>
      </c>
      <c r="P47" s="16" t="s">
        <v>221</v>
      </c>
      <c r="Q47" s="2" t="s">
        <v>1013</v>
      </c>
      <c r="R47" s="451" t="s">
        <v>989</v>
      </c>
      <c r="S47" s="501" t="s">
        <v>1014</v>
      </c>
      <c r="T47" s="451" t="s">
        <v>219</v>
      </c>
      <c r="U47" s="451" t="s">
        <v>991</v>
      </c>
      <c r="V47" s="546" t="s">
        <v>1015</v>
      </c>
      <c r="W47" s="72" t="s">
        <v>153</v>
      </c>
      <c r="X47" s="33" t="s">
        <v>41</v>
      </c>
      <c r="Y47" s="19" t="s">
        <v>41</v>
      </c>
      <c r="Z47" s="22" t="s">
        <v>41</v>
      </c>
      <c r="AA47" s="19" t="s">
        <v>41</v>
      </c>
      <c r="AB47" s="526" t="s">
        <v>183</v>
      </c>
      <c r="AC47" s="19" t="s">
        <v>184</v>
      </c>
      <c r="AD47" s="33" t="s">
        <v>41</v>
      </c>
      <c r="AE47" s="19" t="s">
        <v>41</v>
      </c>
      <c r="AF47" s="16" t="s">
        <v>41</v>
      </c>
      <c r="AG47" s="16" t="s">
        <v>41</v>
      </c>
      <c r="AH47" s="17" t="s">
        <v>41</v>
      </c>
      <c r="AI47" s="16" t="s">
        <v>41</v>
      </c>
      <c r="AJ47" s="16" t="s">
        <v>41</v>
      </c>
      <c r="AK47" s="17" t="s">
        <v>41</v>
      </c>
      <c r="AL47" s="16" t="s">
        <v>41</v>
      </c>
      <c r="AM47" s="16" t="s">
        <v>41</v>
      </c>
      <c r="AN47" s="20" t="s">
        <v>41</v>
      </c>
      <c r="AO47" s="451" t="s">
        <v>1016</v>
      </c>
      <c r="AP47" s="451" t="s">
        <v>1017</v>
      </c>
      <c r="AQ47" s="452" t="s">
        <v>1018</v>
      </c>
      <c r="AR47" s="452" t="s">
        <v>1019</v>
      </c>
      <c r="AS47" s="451" t="s">
        <v>1020</v>
      </c>
      <c r="AT47" s="452" t="s">
        <v>1021</v>
      </c>
      <c r="AU47" s="16" t="s">
        <v>41</v>
      </c>
      <c r="AV47" s="16" t="s">
        <v>41</v>
      </c>
      <c r="AW47" s="451" t="s">
        <v>1027</v>
      </c>
      <c r="AX47" s="451" t="s">
        <v>1028</v>
      </c>
      <c r="AY47" s="451" t="s">
        <v>1029</v>
      </c>
      <c r="AZ47" s="451" t="s">
        <v>1030</v>
      </c>
      <c r="BA47" s="451" t="s">
        <v>1031</v>
      </c>
      <c r="BB47" s="451" t="s">
        <v>1032</v>
      </c>
      <c r="BC47" s="451" t="s">
        <v>1033</v>
      </c>
      <c r="BD47" s="451" t="s">
        <v>1034</v>
      </c>
      <c r="BE47" s="460" t="s">
        <v>1022</v>
      </c>
      <c r="BF47" s="451" t="s">
        <v>1023</v>
      </c>
      <c r="BG47" s="473" t="s">
        <v>1024</v>
      </c>
      <c r="BH47" s="36" t="s">
        <v>956</v>
      </c>
      <c r="BI47" s="451" t="s">
        <v>957</v>
      </c>
      <c r="BJ47" s="467" t="s">
        <v>1085</v>
      </c>
      <c r="BK47" s="452" t="s">
        <v>1086</v>
      </c>
      <c r="BL47" s="452" t="s">
        <v>1084</v>
      </c>
      <c r="BM47" s="452" t="s">
        <v>1087</v>
      </c>
      <c r="BN47" s="452" t="s">
        <v>1088</v>
      </c>
      <c r="BO47" s="461" t="s">
        <v>376</v>
      </c>
      <c r="BP47" s="451" t="s">
        <v>377</v>
      </c>
      <c r="BQ47" s="452" t="s">
        <v>1000</v>
      </c>
      <c r="BR47" s="452" t="s">
        <v>999</v>
      </c>
      <c r="BS47" s="452" t="s">
        <v>1080</v>
      </c>
      <c r="BT47" s="462" t="s">
        <v>1083</v>
      </c>
      <c r="BU47" s="462" t="s">
        <v>1089</v>
      </c>
      <c r="BV47" s="462" t="s">
        <v>167</v>
      </c>
      <c r="BW47" s="462" t="s">
        <v>170</v>
      </c>
      <c r="BX47" s="462" t="s">
        <v>171</v>
      </c>
      <c r="BY47" s="462" t="s">
        <v>172</v>
      </c>
      <c r="BZ47" s="451" t="s">
        <v>1025</v>
      </c>
      <c r="CA47" s="451" t="s">
        <v>1026</v>
      </c>
      <c r="CB47" s="2">
        <f t="shared" si="9"/>
        <v>56</v>
      </c>
      <c r="CC47" s="451">
        <v>0</v>
      </c>
      <c r="CD47" s="451">
        <v>24</v>
      </c>
      <c r="CE47" s="451">
        <v>34</v>
      </c>
      <c r="CF47" s="451">
        <v>32</v>
      </c>
      <c r="CG47" s="451">
        <v>34</v>
      </c>
      <c r="CH47" s="20">
        <f t="shared" si="13"/>
        <v>180</v>
      </c>
      <c r="CJ47" s="30">
        <f t="shared" si="4"/>
        <v>0</v>
      </c>
    </row>
    <row r="48" spans="1:88" s="30" customFormat="1" ht="15.75" customHeight="1">
      <c r="A48" s="16"/>
      <c r="B48" s="16" t="s">
        <v>31</v>
      </c>
      <c r="C48" s="2" t="s">
        <v>2101</v>
      </c>
      <c r="D48" s="510" t="s">
        <v>2903</v>
      </c>
      <c r="E48" s="527" t="s">
        <v>3383</v>
      </c>
      <c r="F48" s="222" t="s">
        <v>26</v>
      </c>
      <c r="G48" s="499" t="s">
        <v>87</v>
      </c>
      <c r="H48" s="53">
        <v>5</v>
      </c>
      <c r="I48" s="18">
        <v>2</v>
      </c>
      <c r="J48" s="18">
        <v>0</v>
      </c>
      <c r="K48" s="19">
        <v>2</v>
      </c>
      <c r="L48" s="18">
        <f t="shared" si="10"/>
        <v>14</v>
      </c>
      <c r="M48" s="18">
        <f t="shared" si="11"/>
        <v>0</v>
      </c>
      <c r="N48" s="19">
        <f t="shared" si="12"/>
        <v>14</v>
      </c>
      <c r="O48" s="16" t="s">
        <v>281</v>
      </c>
      <c r="P48" s="16" t="s">
        <v>282</v>
      </c>
      <c r="Q48" s="16" t="s">
        <v>1972</v>
      </c>
      <c r="R48" s="16" t="s">
        <v>157</v>
      </c>
      <c r="S48" s="501" t="s">
        <v>1973</v>
      </c>
      <c r="T48" s="36" t="s">
        <v>281</v>
      </c>
      <c r="U48" s="479" t="s">
        <v>282</v>
      </c>
      <c r="V48" s="480" t="s">
        <v>2112</v>
      </c>
      <c r="W48" s="72" t="s">
        <v>153</v>
      </c>
      <c r="X48" s="33" t="s">
        <v>41</v>
      </c>
      <c r="Y48" s="19" t="s">
        <v>41</v>
      </c>
      <c r="Z48" s="78" t="s">
        <v>214</v>
      </c>
      <c r="AA48" s="19" t="s">
        <v>184</v>
      </c>
      <c r="AB48" s="22" t="s">
        <v>41</v>
      </c>
      <c r="AC48" s="19" t="s">
        <v>41</v>
      </c>
      <c r="AD48" s="33" t="s">
        <v>41</v>
      </c>
      <c r="AE48" s="19" t="s">
        <v>41</v>
      </c>
      <c r="AF48" s="16" t="s">
        <v>41</v>
      </c>
      <c r="AG48" s="16" t="s">
        <v>41</v>
      </c>
      <c r="AH48" s="17" t="s">
        <v>41</v>
      </c>
      <c r="AI48" s="16" t="s">
        <v>41</v>
      </c>
      <c r="AJ48" s="16" t="s">
        <v>41</v>
      </c>
      <c r="AK48" s="17" t="s">
        <v>41</v>
      </c>
      <c r="AL48" s="16" t="s">
        <v>41</v>
      </c>
      <c r="AM48" s="16" t="s">
        <v>41</v>
      </c>
      <c r="AN48" s="20" t="s">
        <v>41</v>
      </c>
      <c r="AO48" s="29" t="s">
        <v>2123</v>
      </c>
      <c r="AP48" s="468" t="s">
        <v>2166</v>
      </c>
      <c r="AQ48" s="36" t="s">
        <v>2167</v>
      </c>
      <c r="AR48" s="16" t="s">
        <v>2168</v>
      </c>
      <c r="AS48" s="29" t="s">
        <v>41</v>
      </c>
      <c r="AT48" s="29" t="s">
        <v>41</v>
      </c>
      <c r="AU48" s="36" t="s">
        <v>2124</v>
      </c>
      <c r="AV48" s="16" t="s">
        <v>2170</v>
      </c>
      <c r="AW48" s="36" t="s">
        <v>2171</v>
      </c>
      <c r="AX48" s="36" t="s">
        <v>2175</v>
      </c>
      <c r="AY48" s="36" t="s">
        <v>2179</v>
      </c>
      <c r="AZ48" s="36" t="s">
        <v>2182</v>
      </c>
      <c r="BA48" s="482" t="s">
        <v>2185</v>
      </c>
      <c r="BB48" s="482" t="s">
        <v>2189</v>
      </c>
      <c r="BC48" s="482" t="s">
        <v>2193</v>
      </c>
      <c r="BD48" s="482" t="s">
        <v>2196</v>
      </c>
      <c r="BE48" s="16" t="s">
        <v>2125</v>
      </c>
      <c r="BF48" s="36" t="s">
        <v>2126</v>
      </c>
      <c r="BG48" s="20" t="s">
        <v>2127</v>
      </c>
      <c r="BH48" s="16" t="s">
        <v>2017</v>
      </c>
      <c r="BI48" s="16" t="s">
        <v>2018</v>
      </c>
      <c r="BJ48" s="24" t="s">
        <v>2209</v>
      </c>
      <c r="BK48" s="24" t="s">
        <v>2210</v>
      </c>
      <c r="BL48" s="24" t="s">
        <v>2211</v>
      </c>
      <c r="BM48" s="455" t="s">
        <v>2212</v>
      </c>
      <c r="BN48" s="24" t="s">
        <v>2213</v>
      </c>
      <c r="BO48" s="16" t="s">
        <v>41</v>
      </c>
      <c r="BP48" s="16" t="s">
        <v>41</v>
      </c>
      <c r="BQ48" s="16" t="s">
        <v>41</v>
      </c>
      <c r="BR48" s="16" t="s">
        <v>41</v>
      </c>
      <c r="BS48" s="16" t="s">
        <v>41</v>
      </c>
      <c r="BT48" s="16" t="s">
        <v>2214</v>
      </c>
      <c r="BU48" s="16" t="s">
        <v>2215</v>
      </c>
      <c r="BV48" s="468" t="s">
        <v>1986</v>
      </c>
      <c r="BW48" s="468" t="s">
        <v>3523</v>
      </c>
      <c r="BX48" s="24" t="s">
        <v>2217</v>
      </c>
      <c r="BY48" s="24" t="s">
        <v>2216</v>
      </c>
      <c r="BZ48" s="36" t="s">
        <v>2128</v>
      </c>
      <c r="CA48" s="16" t="s">
        <v>2218</v>
      </c>
      <c r="CB48" s="2">
        <f t="shared" si="9"/>
        <v>56</v>
      </c>
      <c r="CC48" s="16">
        <v>20</v>
      </c>
      <c r="CD48" s="16">
        <v>0</v>
      </c>
      <c r="CE48" s="16">
        <v>50</v>
      </c>
      <c r="CF48" s="16">
        <v>24</v>
      </c>
      <c r="CG48" s="16">
        <v>0</v>
      </c>
      <c r="CH48" s="20">
        <f t="shared" si="13"/>
        <v>150</v>
      </c>
      <c r="CJ48" s="30">
        <f t="shared" si="4"/>
        <v>0</v>
      </c>
    </row>
    <row r="49" spans="1:88" s="30" customFormat="1" ht="15.75" customHeight="1">
      <c r="A49" s="16"/>
      <c r="B49" s="16" t="s">
        <v>31</v>
      </c>
      <c r="C49" s="2" t="s">
        <v>2108</v>
      </c>
      <c r="D49" s="2" t="s">
        <v>2110</v>
      </c>
      <c r="E49" s="527" t="s">
        <v>3384</v>
      </c>
      <c r="F49" s="35" t="s">
        <v>26</v>
      </c>
      <c r="G49" s="52" t="s">
        <v>87</v>
      </c>
      <c r="H49" s="53">
        <v>5</v>
      </c>
      <c r="I49" s="18">
        <v>2</v>
      </c>
      <c r="J49" s="18">
        <v>0</v>
      </c>
      <c r="K49" s="19">
        <v>2</v>
      </c>
      <c r="L49" s="18">
        <f t="shared" si="10"/>
        <v>14</v>
      </c>
      <c r="M49" s="18">
        <f t="shared" si="11"/>
        <v>0</v>
      </c>
      <c r="N49" s="19">
        <f t="shared" si="12"/>
        <v>14</v>
      </c>
      <c r="O49" s="16" t="s">
        <v>281</v>
      </c>
      <c r="P49" s="16" t="s">
        <v>282</v>
      </c>
      <c r="Q49" s="16" t="s">
        <v>2113</v>
      </c>
      <c r="R49" s="16" t="s">
        <v>157</v>
      </c>
      <c r="S49" s="501" t="s">
        <v>2114</v>
      </c>
      <c r="T49" s="36" t="s">
        <v>281</v>
      </c>
      <c r="U49" s="479" t="s">
        <v>282</v>
      </c>
      <c r="V49" s="62" t="s">
        <v>2116</v>
      </c>
      <c r="W49" s="72" t="s">
        <v>153</v>
      </c>
      <c r="X49" s="33" t="s">
        <v>41</v>
      </c>
      <c r="Y49" s="19" t="s">
        <v>41</v>
      </c>
      <c r="Z49" s="78" t="s">
        <v>183</v>
      </c>
      <c r="AA49" s="19" t="s">
        <v>184</v>
      </c>
      <c r="AB49" s="22" t="s">
        <v>41</v>
      </c>
      <c r="AC49" s="19" t="s">
        <v>41</v>
      </c>
      <c r="AD49" s="33" t="s">
        <v>41</v>
      </c>
      <c r="AE49" s="19" t="s">
        <v>41</v>
      </c>
      <c r="AF49" s="16" t="s">
        <v>41</v>
      </c>
      <c r="AG49" s="16" t="s">
        <v>41</v>
      </c>
      <c r="AH49" s="17" t="s">
        <v>41</v>
      </c>
      <c r="AI49" s="16" t="s">
        <v>41</v>
      </c>
      <c r="AJ49" s="16" t="s">
        <v>41</v>
      </c>
      <c r="AK49" s="17" t="s">
        <v>41</v>
      </c>
      <c r="AL49" s="16" t="s">
        <v>41</v>
      </c>
      <c r="AM49" s="16" t="s">
        <v>41</v>
      </c>
      <c r="AN49" s="20" t="s">
        <v>41</v>
      </c>
      <c r="AO49" s="468" t="s">
        <v>2139</v>
      </c>
      <c r="AP49" s="468" t="s">
        <v>2140</v>
      </c>
      <c r="AQ49" s="502" t="s">
        <v>2141</v>
      </c>
      <c r="AR49" s="502" t="s">
        <v>2142</v>
      </c>
      <c r="AS49" s="29" t="s">
        <v>41</v>
      </c>
      <c r="AT49" s="29" t="s">
        <v>41</v>
      </c>
      <c r="AU49" s="468" t="s">
        <v>2143</v>
      </c>
      <c r="AV49" s="468" t="s">
        <v>2144</v>
      </c>
      <c r="AW49" s="468" t="s">
        <v>2172</v>
      </c>
      <c r="AX49" s="468" t="s">
        <v>2176</v>
      </c>
      <c r="AY49" s="468" t="s">
        <v>2180</v>
      </c>
      <c r="AZ49" s="468" t="s">
        <v>2183</v>
      </c>
      <c r="BA49" s="468" t="s">
        <v>2186</v>
      </c>
      <c r="BB49" s="468" t="s">
        <v>2190</v>
      </c>
      <c r="BC49" s="468" t="s">
        <v>2194</v>
      </c>
      <c r="BD49" s="468" t="s">
        <v>2197</v>
      </c>
      <c r="BE49" s="29" t="s">
        <v>1072</v>
      </c>
      <c r="BF49" s="468" t="s">
        <v>2135</v>
      </c>
      <c r="BG49" s="504" t="s">
        <v>2136</v>
      </c>
      <c r="BH49" s="468" t="s">
        <v>2137</v>
      </c>
      <c r="BI49" s="468" t="s">
        <v>2138</v>
      </c>
      <c r="BJ49" s="24" t="s">
        <v>2904</v>
      </c>
      <c r="BK49" s="24" t="s">
        <v>2905</v>
      </c>
      <c r="BL49" s="24" t="s">
        <v>2906</v>
      </c>
      <c r="BM49" s="455" t="s">
        <v>2907</v>
      </c>
      <c r="BN49" s="24" t="s">
        <v>2203</v>
      </c>
      <c r="BO49" s="16" t="s">
        <v>41</v>
      </c>
      <c r="BP49" s="16" t="s">
        <v>41</v>
      </c>
      <c r="BQ49" s="16" t="s">
        <v>41</v>
      </c>
      <c r="BR49" s="16" t="s">
        <v>41</v>
      </c>
      <c r="BS49" s="16" t="s">
        <v>41</v>
      </c>
      <c r="BT49" s="468" t="s">
        <v>2908</v>
      </c>
      <c r="BU49" s="468" t="s">
        <v>2909</v>
      </c>
      <c r="BV49" s="468" t="s">
        <v>1986</v>
      </c>
      <c r="BW49" s="468" t="s">
        <v>3523</v>
      </c>
      <c r="BX49" s="16" t="s">
        <v>2019</v>
      </c>
      <c r="BY49" s="16" t="s">
        <v>1853</v>
      </c>
      <c r="BZ49" s="16" t="s">
        <v>2910</v>
      </c>
      <c r="CA49" s="16" t="s">
        <v>2911</v>
      </c>
      <c r="CB49" s="2">
        <f t="shared" si="9"/>
        <v>56</v>
      </c>
      <c r="CC49" s="16">
        <v>20</v>
      </c>
      <c r="CD49" s="16">
        <v>19</v>
      </c>
      <c r="CE49" s="16">
        <v>40</v>
      </c>
      <c r="CF49" s="16">
        <v>15</v>
      </c>
      <c r="CG49" s="16">
        <v>0</v>
      </c>
      <c r="CH49" s="20">
        <f t="shared" si="13"/>
        <v>150</v>
      </c>
      <c r="CJ49" s="30">
        <f t="shared" si="4"/>
        <v>0</v>
      </c>
    </row>
    <row r="50" spans="1:88" s="30" customFormat="1" ht="15.75" customHeight="1">
      <c r="A50" s="16"/>
      <c r="B50" s="16" t="s">
        <v>31</v>
      </c>
      <c r="C50" s="532" t="s">
        <v>2109</v>
      </c>
      <c r="D50" s="2" t="s">
        <v>2111</v>
      </c>
      <c r="E50" s="527" t="s">
        <v>3385</v>
      </c>
      <c r="F50" s="535" t="s">
        <v>26</v>
      </c>
      <c r="G50" s="536" t="s">
        <v>87</v>
      </c>
      <c r="H50" s="53">
        <v>4</v>
      </c>
      <c r="I50" s="18">
        <v>1</v>
      </c>
      <c r="J50" s="18">
        <v>0</v>
      </c>
      <c r="K50" s="19">
        <v>2</v>
      </c>
      <c r="L50" s="18">
        <f t="shared" si="10"/>
        <v>7</v>
      </c>
      <c r="M50" s="18">
        <f t="shared" si="11"/>
        <v>0</v>
      </c>
      <c r="N50" s="19">
        <f t="shared" si="12"/>
        <v>14</v>
      </c>
      <c r="O50" s="16" t="s">
        <v>281</v>
      </c>
      <c r="P50" s="16" t="s">
        <v>282</v>
      </c>
      <c r="Q50" s="16" t="s">
        <v>2117</v>
      </c>
      <c r="R50" s="456" t="s">
        <v>941</v>
      </c>
      <c r="S50" s="501" t="s">
        <v>2118</v>
      </c>
      <c r="T50" s="16" t="s">
        <v>281</v>
      </c>
      <c r="U50" s="16" t="s">
        <v>282</v>
      </c>
      <c r="V50" s="62" t="s">
        <v>2119</v>
      </c>
      <c r="W50" s="72" t="s">
        <v>153</v>
      </c>
      <c r="X50" s="33" t="s">
        <v>41</v>
      </c>
      <c r="Y50" s="19" t="s">
        <v>41</v>
      </c>
      <c r="Z50" s="78">
        <v>3</v>
      </c>
      <c r="AA50" s="19" t="s">
        <v>184</v>
      </c>
      <c r="AB50" s="22" t="s">
        <v>41</v>
      </c>
      <c r="AC50" s="19" t="s">
        <v>41</v>
      </c>
      <c r="AD50" s="33" t="s">
        <v>41</v>
      </c>
      <c r="AE50" s="19" t="s">
        <v>41</v>
      </c>
      <c r="AF50" s="16" t="s">
        <v>41</v>
      </c>
      <c r="AG50" s="16" t="s">
        <v>41</v>
      </c>
      <c r="AH50" s="17" t="s">
        <v>41</v>
      </c>
      <c r="AI50" s="16" t="s">
        <v>41</v>
      </c>
      <c r="AJ50" s="16" t="s">
        <v>41</v>
      </c>
      <c r="AK50" s="17" t="s">
        <v>41</v>
      </c>
      <c r="AL50" s="16" t="s">
        <v>41</v>
      </c>
      <c r="AM50" s="16" t="s">
        <v>41</v>
      </c>
      <c r="AN50" s="20" t="s">
        <v>41</v>
      </c>
      <c r="AO50" s="468" t="s">
        <v>2151</v>
      </c>
      <c r="AP50" s="468" t="s">
        <v>2152</v>
      </c>
      <c r="AQ50" s="24" t="s">
        <v>2169</v>
      </c>
      <c r="AR50" s="24" t="s">
        <v>2153</v>
      </c>
      <c r="AS50" s="29" t="s">
        <v>41</v>
      </c>
      <c r="AT50" s="29" t="s">
        <v>41</v>
      </c>
      <c r="AU50" s="16" t="s">
        <v>2154</v>
      </c>
      <c r="AV50" s="16" t="s">
        <v>2155</v>
      </c>
      <c r="AW50" s="24" t="s">
        <v>2173</v>
      </c>
      <c r="AX50" s="24" t="s">
        <v>2177</v>
      </c>
      <c r="AY50" s="16" t="s">
        <v>2181</v>
      </c>
      <c r="AZ50" s="16" t="s">
        <v>2184</v>
      </c>
      <c r="BA50" s="24" t="s">
        <v>2187</v>
      </c>
      <c r="BB50" s="24" t="s">
        <v>2191</v>
      </c>
      <c r="BC50" s="16" t="s">
        <v>2195</v>
      </c>
      <c r="BD50" s="16" t="s">
        <v>2198</v>
      </c>
      <c r="BE50" s="16" t="s">
        <v>2199</v>
      </c>
      <c r="BF50" s="24" t="s">
        <v>2200</v>
      </c>
      <c r="BG50" s="49" t="s">
        <v>2156</v>
      </c>
      <c r="BH50" s="16" t="s">
        <v>2157</v>
      </c>
      <c r="BI50" s="16" t="s">
        <v>2158</v>
      </c>
      <c r="BJ50" s="24" t="s">
        <v>3517</v>
      </c>
      <c r="BK50" s="24" t="s">
        <v>3518</v>
      </c>
      <c r="BL50" s="24" t="s">
        <v>3519</v>
      </c>
      <c r="BM50" s="24" t="s">
        <v>1875</v>
      </c>
      <c r="BN50" s="24" t="s">
        <v>3520</v>
      </c>
      <c r="BO50" s="16" t="s">
        <v>41</v>
      </c>
      <c r="BP50" s="16" t="s">
        <v>41</v>
      </c>
      <c r="BQ50" s="16" t="s">
        <v>41</v>
      </c>
      <c r="BR50" s="16" t="s">
        <v>41</v>
      </c>
      <c r="BS50" s="16" t="s">
        <v>41</v>
      </c>
      <c r="BT50" s="24" t="s">
        <v>3521</v>
      </c>
      <c r="BU50" s="24" t="s">
        <v>3522</v>
      </c>
      <c r="BV50" s="468" t="s">
        <v>1986</v>
      </c>
      <c r="BW50" s="468" t="s">
        <v>3523</v>
      </c>
      <c r="BX50" s="16" t="s">
        <v>2019</v>
      </c>
      <c r="BY50" s="16" t="s">
        <v>1853</v>
      </c>
      <c r="BZ50" s="468" t="s">
        <v>3524</v>
      </c>
      <c r="CA50" s="24" t="s">
        <v>3525</v>
      </c>
      <c r="CB50" s="2">
        <f t="shared" si="9"/>
        <v>42</v>
      </c>
      <c r="CC50" s="16">
        <v>25</v>
      </c>
      <c r="CD50" s="16">
        <v>20</v>
      </c>
      <c r="CE50" s="16">
        <v>25</v>
      </c>
      <c r="CF50" s="16">
        <v>8</v>
      </c>
      <c r="CG50" s="16">
        <v>0</v>
      </c>
      <c r="CH50" s="20">
        <f t="shared" si="13"/>
        <v>120</v>
      </c>
      <c r="CJ50" s="30">
        <f t="shared" si="4"/>
        <v>0</v>
      </c>
    </row>
    <row r="51" spans="1:88" s="30" customFormat="1" ht="15.75" customHeight="1">
      <c r="A51" s="16"/>
      <c r="B51" s="36" t="s">
        <v>32</v>
      </c>
      <c r="C51" s="16" t="s">
        <v>241</v>
      </c>
      <c r="D51" s="36" t="s">
        <v>914</v>
      </c>
      <c r="E51" s="527" t="s">
        <v>3386</v>
      </c>
      <c r="F51" s="35" t="s">
        <v>26</v>
      </c>
      <c r="G51" s="52" t="s">
        <v>87</v>
      </c>
      <c r="H51" s="64">
        <v>3</v>
      </c>
      <c r="I51" s="35">
        <v>2</v>
      </c>
      <c r="J51" s="35">
        <v>0</v>
      </c>
      <c r="K51" s="52">
        <v>0</v>
      </c>
      <c r="L51" s="18">
        <f t="shared" si="10"/>
        <v>14</v>
      </c>
      <c r="M51" s="18">
        <f t="shared" si="11"/>
        <v>0</v>
      </c>
      <c r="N51" s="19">
        <f t="shared" si="12"/>
        <v>0</v>
      </c>
      <c r="O51" s="16" t="s">
        <v>219</v>
      </c>
      <c r="P51" s="16" t="s">
        <v>221</v>
      </c>
      <c r="Q51" s="449" t="s">
        <v>1053</v>
      </c>
      <c r="R51" s="16" t="s">
        <v>157</v>
      </c>
      <c r="S51" s="501" t="s">
        <v>1054</v>
      </c>
      <c r="T51" s="460" t="s">
        <v>219</v>
      </c>
      <c r="U51" s="460" t="s">
        <v>991</v>
      </c>
      <c r="V51" s="522" t="s">
        <v>1053</v>
      </c>
      <c r="W51" s="72" t="s">
        <v>153</v>
      </c>
      <c r="X51" s="33" t="s">
        <v>41</v>
      </c>
      <c r="Y51" s="19" t="s">
        <v>41</v>
      </c>
      <c r="Z51" s="22" t="s">
        <v>41</v>
      </c>
      <c r="AA51" s="19" t="s">
        <v>41</v>
      </c>
      <c r="AB51" s="77" t="s">
        <v>183</v>
      </c>
      <c r="AC51" s="19" t="s">
        <v>184</v>
      </c>
      <c r="AD51" s="33" t="s">
        <v>41</v>
      </c>
      <c r="AE51" s="19" t="s">
        <v>41</v>
      </c>
      <c r="AF51" s="16" t="s">
        <v>41</v>
      </c>
      <c r="AG51" s="16" t="s">
        <v>41</v>
      </c>
      <c r="AH51" s="17" t="s">
        <v>41</v>
      </c>
      <c r="AI51" s="16" t="s">
        <v>41</v>
      </c>
      <c r="AJ51" s="16" t="s">
        <v>41</v>
      </c>
      <c r="AK51" s="17" t="s">
        <v>41</v>
      </c>
      <c r="AL51" s="16" t="s">
        <v>41</v>
      </c>
      <c r="AM51" s="16" t="s">
        <v>41</v>
      </c>
      <c r="AN51" s="20" t="s">
        <v>41</v>
      </c>
      <c r="AO51" s="37" t="s">
        <v>2787</v>
      </c>
      <c r="AP51" s="37" t="s">
        <v>2789</v>
      </c>
      <c r="AQ51" s="36" t="s">
        <v>2788</v>
      </c>
      <c r="AR51" s="36" t="s">
        <v>2790</v>
      </c>
      <c r="AS51" s="21" t="s">
        <v>41</v>
      </c>
      <c r="AT51" s="21" t="s">
        <v>41</v>
      </c>
      <c r="AU51" s="21" t="s">
        <v>41</v>
      </c>
      <c r="AV51" s="21" t="s">
        <v>41</v>
      </c>
      <c r="AW51" s="37" t="s">
        <v>2791</v>
      </c>
      <c r="AX51" s="37" t="s">
        <v>2792</v>
      </c>
      <c r="AY51" s="37" t="s">
        <v>2793</v>
      </c>
      <c r="AZ51" s="37" t="s">
        <v>2794</v>
      </c>
      <c r="BA51" s="37" t="s">
        <v>2795</v>
      </c>
      <c r="BB51" s="37" t="s">
        <v>2796</v>
      </c>
      <c r="BC51" s="37" t="s">
        <v>2797</v>
      </c>
      <c r="BD51" s="37" t="s">
        <v>2798</v>
      </c>
      <c r="BE51" s="37">
        <v>9</v>
      </c>
      <c r="BF51" s="37" t="s">
        <v>1887</v>
      </c>
      <c r="BG51" s="511" t="s">
        <v>2784</v>
      </c>
      <c r="BH51" s="36" t="s">
        <v>956</v>
      </c>
      <c r="BI51" s="451" t="s">
        <v>957</v>
      </c>
      <c r="BJ51" s="21" t="s">
        <v>2618</v>
      </c>
      <c r="BK51" s="21" t="s">
        <v>2675</v>
      </c>
      <c r="BL51" s="21" t="s">
        <v>2619</v>
      </c>
      <c r="BM51" s="21" t="s">
        <v>1875</v>
      </c>
      <c r="BN51" s="37" t="s">
        <v>2803</v>
      </c>
      <c r="BO51" s="36" t="s">
        <v>41</v>
      </c>
      <c r="BP51" s="36" t="s">
        <v>41</v>
      </c>
      <c r="BQ51" s="36" t="s">
        <v>41</v>
      </c>
      <c r="BR51" s="36" t="s">
        <v>41</v>
      </c>
      <c r="BS51" s="36" t="s">
        <v>41</v>
      </c>
      <c r="BT51" s="16" t="s">
        <v>2804</v>
      </c>
      <c r="BU51" s="37" t="s">
        <v>2805</v>
      </c>
      <c r="BV51" s="16" t="s">
        <v>2772</v>
      </c>
      <c r="BW51" s="16" t="s">
        <v>2773</v>
      </c>
      <c r="BX51" s="29" t="s">
        <v>171</v>
      </c>
      <c r="BY51" s="29" t="s">
        <v>172</v>
      </c>
      <c r="BZ51" s="37" t="s">
        <v>2806</v>
      </c>
      <c r="CA51" s="37" t="s">
        <v>2807</v>
      </c>
      <c r="CB51" s="16">
        <f t="shared" si="9"/>
        <v>28</v>
      </c>
      <c r="CC51" s="36">
        <v>4</v>
      </c>
      <c r="CD51" s="36">
        <v>12</v>
      </c>
      <c r="CE51" s="36">
        <v>24</v>
      </c>
      <c r="CF51" s="36">
        <v>22</v>
      </c>
      <c r="CG51" s="36">
        <v>0</v>
      </c>
      <c r="CH51" s="20">
        <f t="shared" si="13"/>
        <v>90</v>
      </c>
      <c r="CJ51" s="30">
        <f t="shared" si="4"/>
        <v>0</v>
      </c>
    </row>
    <row r="52" spans="1:88" s="30" customFormat="1" ht="15.75" customHeight="1">
      <c r="A52" s="16"/>
      <c r="B52" s="16" t="s">
        <v>32</v>
      </c>
      <c r="C52" s="16" t="s">
        <v>244</v>
      </c>
      <c r="D52" s="16" t="s">
        <v>915</v>
      </c>
      <c r="E52" s="527" t="s">
        <v>3387</v>
      </c>
      <c r="F52" s="18" t="s">
        <v>26</v>
      </c>
      <c r="G52" s="19" t="s">
        <v>87</v>
      </c>
      <c r="H52" s="53">
        <v>6</v>
      </c>
      <c r="I52" s="18">
        <v>2</v>
      </c>
      <c r="J52" s="18">
        <v>2</v>
      </c>
      <c r="K52" s="19">
        <v>0</v>
      </c>
      <c r="L52" s="18">
        <f t="shared" si="10"/>
        <v>14</v>
      </c>
      <c r="M52" s="18">
        <f t="shared" si="11"/>
        <v>14</v>
      </c>
      <c r="N52" s="19">
        <f t="shared" si="12"/>
        <v>0</v>
      </c>
      <c r="O52" s="16" t="s">
        <v>219</v>
      </c>
      <c r="P52" s="16" t="s">
        <v>221</v>
      </c>
      <c r="Q52" s="449" t="s">
        <v>1053</v>
      </c>
      <c r="R52" s="16" t="s">
        <v>157</v>
      </c>
      <c r="S52" s="501" t="s">
        <v>1054</v>
      </c>
      <c r="T52" s="460" t="s">
        <v>219</v>
      </c>
      <c r="U52" s="460" t="s">
        <v>991</v>
      </c>
      <c r="V52" s="547" t="s">
        <v>1053</v>
      </c>
      <c r="W52" s="72" t="s">
        <v>153</v>
      </c>
      <c r="X52" s="33" t="s">
        <v>41</v>
      </c>
      <c r="Y52" s="19" t="s">
        <v>41</v>
      </c>
      <c r="Z52" s="22" t="s">
        <v>41</v>
      </c>
      <c r="AA52" s="19" t="s">
        <v>41</v>
      </c>
      <c r="AB52" s="77" t="s">
        <v>239</v>
      </c>
      <c r="AC52" s="19" t="s">
        <v>184</v>
      </c>
      <c r="AD52" s="33" t="s">
        <v>41</v>
      </c>
      <c r="AE52" s="19" t="s">
        <v>41</v>
      </c>
      <c r="AF52" s="16" t="s">
        <v>41</v>
      </c>
      <c r="AG52" s="16" t="s">
        <v>41</v>
      </c>
      <c r="AH52" s="17" t="s">
        <v>41</v>
      </c>
      <c r="AI52" s="16" t="s">
        <v>41</v>
      </c>
      <c r="AJ52" s="16" t="s">
        <v>41</v>
      </c>
      <c r="AK52" s="17" t="s">
        <v>41</v>
      </c>
      <c r="AL52" s="16" t="s">
        <v>41</v>
      </c>
      <c r="AM52" s="16" t="s">
        <v>41</v>
      </c>
      <c r="AN52" s="20" t="s">
        <v>41</v>
      </c>
      <c r="AO52" s="31" t="s">
        <v>2812</v>
      </c>
      <c r="AP52" s="31" t="s">
        <v>2813</v>
      </c>
      <c r="AQ52" s="37" t="s">
        <v>2810</v>
      </c>
      <c r="AR52" s="37" t="s">
        <v>2811</v>
      </c>
      <c r="AS52" s="37" t="s">
        <v>2808</v>
      </c>
      <c r="AT52" s="37" t="s">
        <v>2809</v>
      </c>
      <c r="AU52" s="16" t="s">
        <v>41</v>
      </c>
      <c r="AV52" s="16" t="s">
        <v>41</v>
      </c>
      <c r="AW52" s="37" t="s">
        <v>2814</v>
      </c>
      <c r="AX52" s="24" t="s">
        <v>2815</v>
      </c>
      <c r="AY52" s="24" t="s">
        <v>2816</v>
      </c>
      <c r="AZ52" s="16" t="s">
        <v>2817</v>
      </c>
      <c r="BA52" s="37" t="s">
        <v>2818</v>
      </c>
      <c r="BB52" s="16" t="s">
        <v>2819</v>
      </c>
      <c r="BC52" s="16" t="s">
        <v>2820</v>
      </c>
      <c r="BD52" s="16" t="s">
        <v>2821</v>
      </c>
      <c r="BE52" s="16">
        <v>9</v>
      </c>
      <c r="BF52" s="512" t="s">
        <v>2822</v>
      </c>
      <c r="BG52" s="473" t="s">
        <v>1888</v>
      </c>
      <c r="BH52" s="36" t="s">
        <v>956</v>
      </c>
      <c r="BI52" s="451" t="s">
        <v>957</v>
      </c>
      <c r="BJ52" s="21" t="s">
        <v>2618</v>
      </c>
      <c r="BK52" s="21" t="s">
        <v>2675</v>
      </c>
      <c r="BL52" s="21" t="s">
        <v>2619</v>
      </c>
      <c r="BM52" s="24" t="s">
        <v>2823</v>
      </c>
      <c r="BN52" s="37" t="s">
        <v>2803</v>
      </c>
      <c r="BO52" s="24" t="s">
        <v>376</v>
      </c>
      <c r="BP52" s="24" t="s">
        <v>377</v>
      </c>
      <c r="BQ52" s="16" t="s">
        <v>1073</v>
      </c>
      <c r="BR52" s="16" t="s">
        <v>2824</v>
      </c>
      <c r="BS52" s="37" t="s">
        <v>1080</v>
      </c>
      <c r="BT52" s="16" t="s">
        <v>2825</v>
      </c>
      <c r="BU52" s="37" t="s">
        <v>2826</v>
      </c>
      <c r="BV52" s="16" t="s">
        <v>2772</v>
      </c>
      <c r="BW52" s="16" t="s">
        <v>2773</v>
      </c>
      <c r="BX52" s="29" t="s">
        <v>171</v>
      </c>
      <c r="BY52" s="29" t="s">
        <v>172</v>
      </c>
      <c r="BZ52" s="16" t="s">
        <v>2827</v>
      </c>
      <c r="CA52" s="16" t="s">
        <v>2828</v>
      </c>
      <c r="CB52" s="16">
        <f t="shared" si="9"/>
        <v>56</v>
      </c>
      <c r="CC52" s="16">
        <v>12</v>
      </c>
      <c r="CD52" s="16">
        <v>12</v>
      </c>
      <c r="CE52" s="16">
        <v>17</v>
      </c>
      <c r="CF52" s="16">
        <v>63</v>
      </c>
      <c r="CG52" s="16">
        <v>20</v>
      </c>
      <c r="CH52" s="20">
        <f t="shared" si="13"/>
        <v>180</v>
      </c>
      <c r="CJ52" s="30">
        <f t="shared" si="4"/>
        <v>0</v>
      </c>
    </row>
    <row r="53" spans="1:88" s="30" customFormat="1" ht="15.75" customHeight="1">
      <c r="A53" s="16"/>
      <c r="B53" s="16" t="s">
        <v>257</v>
      </c>
      <c r="C53" s="16" t="s">
        <v>260</v>
      </c>
      <c r="D53" s="16" t="s">
        <v>1253</v>
      </c>
      <c r="E53" s="527" t="s">
        <v>3388</v>
      </c>
      <c r="F53" s="18" t="s">
        <v>26</v>
      </c>
      <c r="G53" s="19" t="s">
        <v>87</v>
      </c>
      <c r="H53" s="53">
        <v>3</v>
      </c>
      <c r="I53" s="18">
        <v>1</v>
      </c>
      <c r="J53" s="18">
        <v>0</v>
      </c>
      <c r="K53" s="19">
        <v>1</v>
      </c>
      <c r="L53" s="18">
        <f t="shared" si="10"/>
        <v>7</v>
      </c>
      <c r="M53" s="18">
        <f t="shared" si="11"/>
        <v>0</v>
      </c>
      <c r="N53" s="19">
        <f t="shared" si="12"/>
        <v>7</v>
      </c>
      <c r="O53" s="16" t="s">
        <v>220</v>
      </c>
      <c r="P53" s="16" t="s">
        <v>46</v>
      </c>
      <c r="Q53" s="16" t="s">
        <v>27</v>
      </c>
      <c r="R53" s="16" t="s">
        <v>157</v>
      </c>
      <c r="S53" s="501" t="s">
        <v>158</v>
      </c>
      <c r="T53" s="16" t="s">
        <v>220</v>
      </c>
      <c r="U53" s="16" t="s">
        <v>46</v>
      </c>
      <c r="V53" s="17" t="s">
        <v>27</v>
      </c>
      <c r="W53" s="72" t="s">
        <v>153</v>
      </c>
      <c r="X53" s="33" t="s">
        <v>41</v>
      </c>
      <c r="Y53" s="19" t="s">
        <v>41</v>
      </c>
      <c r="Z53" s="22" t="s">
        <v>41</v>
      </c>
      <c r="AA53" s="19" t="s">
        <v>41</v>
      </c>
      <c r="AB53" s="77" t="s">
        <v>236</v>
      </c>
      <c r="AC53" s="19" t="s">
        <v>184</v>
      </c>
      <c r="AD53" s="526" t="s">
        <v>236</v>
      </c>
      <c r="AE53" s="19" t="s">
        <v>184</v>
      </c>
      <c r="AF53" s="16" t="s">
        <v>41</v>
      </c>
      <c r="AG53" s="16" t="s">
        <v>41</v>
      </c>
      <c r="AH53" s="17" t="s">
        <v>41</v>
      </c>
      <c r="AI53" s="16" t="s">
        <v>41</v>
      </c>
      <c r="AJ53" s="16" t="s">
        <v>41</v>
      </c>
      <c r="AK53" s="17" t="s">
        <v>41</v>
      </c>
      <c r="AL53" s="16" t="s">
        <v>41</v>
      </c>
      <c r="AM53" s="16" t="s">
        <v>41</v>
      </c>
      <c r="AN53" s="20" t="s">
        <v>41</v>
      </c>
      <c r="AO53" s="31" t="s">
        <v>1417</v>
      </c>
      <c r="AP53" s="31" t="s">
        <v>1418</v>
      </c>
      <c r="AQ53" s="16" t="s">
        <v>1419</v>
      </c>
      <c r="AR53" s="16" t="s">
        <v>1420</v>
      </c>
      <c r="AS53" s="21" t="s">
        <v>41</v>
      </c>
      <c r="AT53" s="21" t="s">
        <v>41</v>
      </c>
      <c r="AU53" s="16" t="s">
        <v>1421</v>
      </c>
      <c r="AV53" s="16" t="s">
        <v>1422</v>
      </c>
      <c r="AW53" s="24" t="s">
        <v>1423</v>
      </c>
      <c r="AX53" s="24" t="s">
        <v>1424</v>
      </c>
      <c r="AY53" s="24" t="s">
        <v>1425</v>
      </c>
      <c r="AZ53" s="24" t="s">
        <v>1426</v>
      </c>
      <c r="BA53" s="24" t="s">
        <v>1427</v>
      </c>
      <c r="BB53" s="24" t="s">
        <v>1428</v>
      </c>
      <c r="BC53" s="24" t="s">
        <v>1429</v>
      </c>
      <c r="BD53" s="24" t="s">
        <v>1430</v>
      </c>
      <c r="BE53" s="16">
        <v>8.9</v>
      </c>
      <c r="BF53" s="24" t="s">
        <v>1431</v>
      </c>
      <c r="BG53" s="473" t="s">
        <v>1432</v>
      </c>
      <c r="BH53" s="36" t="s">
        <v>161</v>
      </c>
      <c r="BI53" s="31" t="s">
        <v>162</v>
      </c>
      <c r="BJ53" s="24" t="s">
        <v>1275</v>
      </c>
      <c r="BK53" s="468" t="s">
        <v>1276</v>
      </c>
      <c r="BL53" s="468" t="s">
        <v>933</v>
      </c>
      <c r="BM53" s="468" t="s">
        <v>934</v>
      </c>
      <c r="BN53" s="24" t="s">
        <v>1433</v>
      </c>
      <c r="BO53" s="36" t="s">
        <v>41</v>
      </c>
      <c r="BP53" s="36" t="s">
        <v>41</v>
      </c>
      <c r="BQ53" s="36" t="s">
        <v>41</v>
      </c>
      <c r="BR53" s="36" t="s">
        <v>41</v>
      </c>
      <c r="BS53" s="36" t="s">
        <v>41</v>
      </c>
      <c r="BT53" s="468" t="s">
        <v>1434</v>
      </c>
      <c r="BU53" s="468" t="s">
        <v>1435</v>
      </c>
      <c r="BV53" s="468" t="s">
        <v>167</v>
      </c>
      <c r="BW53" s="468" t="s">
        <v>170</v>
      </c>
      <c r="BX53" s="468" t="s">
        <v>171</v>
      </c>
      <c r="BY53" s="468" t="s">
        <v>172</v>
      </c>
      <c r="BZ53" s="16" t="s">
        <v>394</v>
      </c>
      <c r="CA53" s="16" t="s">
        <v>393</v>
      </c>
      <c r="CB53" s="16">
        <f t="shared" si="9"/>
        <v>28</v>
      </c>
      <c r="CC53" s="16">
        <v>8</v>
      </c>
      <c r="CD53" s="16">
        <v>30</v>
      </c>
      <c r="CE53" s="16">
        <v>0</v>
      </c>
      <c r="CF53" s="16">
        <v>24</v>
      </c>
      <c r="CG53" s="16">
        <v>0</v>
      </c>
      <c r="CH53" s="20">
        <f t="shared" si="13"/>
        <v>90</v>
      </c>
      <c r="CJ53" s="30">
        <f t="shared" si="4"/>
        <v>0</v>
      </c>
    </row>
    <row r="54" spans="1:88" s="30" customFormat="1" ht="15.75" customHeight="1">
      <c r="A54" s="16"/>
      <c r="B54" s="16" t="s">
        <v>33</v>
      </c>
      <c r="C54" s="16" t="s">
        <v>272</v>
      </c>
      <c r="D54" s="16" t="s">
        <v>2226</v>
      </c>
      <c r="E54" s="527" t="s">
        <v>3389</v>
      </c>
      <c r="F54" s="18" t="s">
        <v>195</v>
      </c>
      <c r="G54" s="19" t="s">
        <v>196</v>
      </c>
      <c r="H54" s="53">
        <v>6</v>
      </c>
      <c r="I54" s="18">
        <v>2</v>
      </c>
      <c r="J54" s="18">
        <v>0</v>
      </c>
      <c r="K54" s="19">
        <v>2</v>
      </c>
      <c r="L54" s="18">
        <f t="shared" si="10"/>
        <v>14</v>
      </c>
      <c r="M54" s="18">
        <f t="shared" si="11"/>
        <v>0</v>
      </c>
      <c r="N54" s="19">
        <f t="shared" si="12"/>
        <v>14</v>
      </c>
      <c r="O54" s="16" t="s">
        <v>253</v>
      </c>
      <c r="P54" s="16" t="s">
        <v>254</v>
      </c>
      <c r="Q54" s="16" t="s">
        <v>2274</v>
      </c>
      <c r="R54" s="16" t="s">
        <v>157</v>
      </c>
      <c r="S54" s="501" t="s">
        <v>2275</v>
      </c>
      <c r="T54" s="16" t="s">
        <v>253</v>
      </c>
      <c r="U54" s="16" t="s">
        <v>254</v>
      </c>
      <c r="V54" s="17" t="s">
        <v>2326</v>
      </c>
      <c r="W54" s="72" t="s">
        <v>153</v>
      </c>
      <c r="X54" s="33" t="s">
        <v>41</v>
      </c>
      <c r="Y54" s="19" t="s">
        <v>41</v>
      </c>
      <c r="Z54" s="22" t="s">
        <v>41</v>
      </c>
      <c r="AA54" s="19" t="s">
        <v>41</v>
      </c>
      <c r="AB54" s="22" t="s">
        <v>41</v>
      </c>
      <c r="AC54" s="19" t="s">
        <v>41</v>
      </c>
      <c r="AD54" s="73" t="s">
        <v>214</v>
      </c>
      <c r="AE54" s="19" t="s">
        <v>184</v>
      </c>
      <c r="AF54" s="16" t="s">
        <v>41</v>
      </c>
      <c r="AG54" s="16" t="s">
        <v>41</v>
      </c>
      <c r="AH54" s="17" t="s">
        <v>41</v>
      </c>
      <c r="AI54" s="16" t="s">
        <v>41</v>
      </c>
      <c r="AJ54" s="16" t="s">
        <v>41</v>
      </c>
      <c r="AK54" s="17" t="s">
        <v>41</v>
      </c>
      <c r="AL54" s="16" t="s">
        <v>41</v>
      </c>
      <c r="AM54" s="16" t="s">
        <v>41</v>
      </c>
      <c r="AN54" s="20" t="s">
        <v>41</v>
      </c>
      <c r="AO54" s="16" t="s">
        <v>2327</v>
      </c>
      <c r="AP54" s="16" t="s">
        <v>2328</v>
      </c>
      <c r="AQ54" s="16" t="s">
        <v>3461</v>
      </c>
      <c r="AR54" s="16" t="s">
        <v>2329</v>
      </c>
      <c r="AS54" s="16" t="s">
        <v>41</v>
      </c>
      <c r="AT54" s="16" t="s">
        <v>41</v>
      </c>
      <c r="AU54" s="16" t="s">
        <v>2330</v>
      </c>
      <c r="AV54" s="16" t="s">
        <v>2331</v>
      </c>
      <c r="AW54" s="24" t="s">
        <v>2332</v>
      </c>
      <c r="AX54" s="24" t="s">
        <v>2333</v>
      </c>
      <c r="AY54" s="24" t="s">
        <v>2334</v>
      </c>
      <c r="AZ54" s="24" t="s">
        <v>2335</v>
      </c>
      <c r="BA54" s="16" t="s">
        <v>2336</v>
      </c>
      <c r="BB54" s="24" t="s">
        <v>2337</v>
      </c>
      <c r="BC54" s="16" t="s">
        <v>2338</v>
      </c>
      <c r="BD54" s="16" t="s">
        <v>2339</v>
      </c>
      <c r="BE54" s="16" t="s">
        <v>2311</v>
      </c>
      <c r="BF54" s="16" t="s">
        <v>2257</v>
      </c>
      <c r="BG54" s="473" t="s">
        <v>2258</v>
      </c>
      <c r="BH54" s="36" t="s">
        <v>2259</v>
      </c>
      <c r="BI54" s="16" t="s">
        <v>2260</v>
      </c>
      <c r="BJ54" s="468" t="s">
        <v>2340</v>
      </c>
      <c r="BK54" s="468" t="s">
        <v>2410</v>
      </c>
      <c r="BL54" s="24" t="s">
        <v>2341</v>
      </c>
      <c r="BM54" s="24" t="s">
        <v>2346</v>
      </c>
      <c r="BN54" s="24" t="s">
        <v>2347</v>
      </c>
      <c r="BO54" s="16" t="s">
        <v>1009</v>
      </c>
      <c r="BP54" s="16" t="s">
        <v>1010</v>
      </c>
      <c r="BQ54" s="16" t="s">
        <v>378</v>
      </c>
      <c r="BR54" s="16" t="s">
        <v>999</v>
      </c>
      <c r="BS54" s="16" t="s">
        <v>2348</v>
      </c>
      <c r="BT54" s="16" t="s">
        <v>2342</v>
      </c>
      <c r="BU54" s="16" t="s">
        <v>2343</v>
      </c>
      <c r="BV54" s="468" t="s">
        <v>2344</v>
      </c>
      <c r="BW54" s="24" t="s">
        <v>2345</v>
      </c>
      <c r="BX54" s="16" t="s">
        <v>2267</v>
      </c>
      <c r="BY54" s="16" t="s">
        <v>2268</v>
      </c>
      <c r="BZ54" s="29" t="s">
        <v>2349</v>
      </c>
      <c r="CA54" s="29" t="s">
        <v>2321</v>
      </c>
      <c r="CB54" s="16">
        <f t="shared" si="9"/>
        <v>56</v>
      </c>
      <c r="CC54" s="16">
        <v>20</v>
      </c>
      <c r="CD54" s="16">
        <v>30</v>
      </c>
      <c r="CE54" s="16">
        <v>20</v>
      </c>
      <c r="CF54" s="16">
        <v>24</v>
      </c>
      <c r="CG54" s="16">
        <v>30</v>
      </c>
      <c r="CH54" s="20">
        <f t="shared" si="13"/>
        <v>180</v>
      </c>
      <c r="CJ54" s="30">
        <f t="shared" si="4"/>
        <v>0</v>
      </c>
    </row>
    <row r="55" spans="1:88" s="30" customFormat="1" ht="15.75" customHeight="1">
      <c r="A55" s="16"/>
      <c r="B55" s="16" t="s">
        <v>31</v>
      </c>
      <c r="C55" s="532" t="s">
        <v>880</v>
      </c>
      <c r="D55" s="16" t="s">
        <v>887</v>
      </c>
      <c r="E55" s="527" t="s">
        <v>3390</v>
      </c>
      <c r="F55" s="535" t="s">
        <v>26</v>
      </c>
      <c r="G55" s="536" t="s">
        <v>87</v>
      </c>
      <c r="H55" s="53">
        <v>5</v>
      </c>
      <c r="I55" s="18">
        <v>1</v>
      </c>
      <c r="J55" s="18">
        <v>1</v>
      </c>
      <c r="K55" s="19">
        <v>2</v>
      </c>
      <c r="L55" s="18">
        <f t="shared" si="10"/>
        <v>7</v>
      </c>
      <c r="M55" s="18">
        <f t="shared" si="11"/>
        <v>7</v>
      </c>
      <c r="N55" s="19">
        <f t="shared" si="12"/>
        <v>14</v>
      </c>
      <c r="O55" s="16" t="s">
        <v>229</v>
      </c>
      <c r="P55" s="36" t="s">
        <v>230</v>
      </c>
      <c r="Q55" s="16" t="s">
        <v>2945</v>
      </c>
      <c r="R55" s="16" t="s">
        <v>157</v>
      </c>
      <c r="S55" s="450" t="s">
        <v>2946</v>
      </c>
      <c r="T55" s="16" t="s">
        <v>229</v>
      </c>
      <c r="U55" s="16" t="s">
        <v>230</v>
      </c>
      <c r="V55" s="17" t="s">
        <v>2945</v>
      </c>
      <c r="W55" s="72" t="s">
        <v>153</v>
      </c>
      <c r="X55" s="33" t="s">
        <v>41</v>
      </c>
      <c r="Y55" s="19" t="s">
        <v>41</v>
      </c>
      <c r="Z55" s="78">
        <v>3</v>
      </c>
      <c r="AA55" s="19" t="s">
        <v>184</v>
      </c>
      <c r="AB55" s="22" t="s">
        <v>41</v>
      </c>
      <c r="AC55" s="19" t="s">
        <v>41</v>
      </c>
      <c r="AD55" s="33" t="s">
        <v>41</v>
      </c>
      <c r="AE55" s="19" t="s">
        <v>41</v>
      </c>
      <c r="AF55" s="16" t="s">
        <v>41</v>
      </c>
      <c r="AG55" s="16" t="s">
        <v>41</v>
      </c>
      <c r="AH55" s="17" t="s">
        <v>41</v>
      </c>
      <c r="AI55" s="16" t="s">
        <v>41</v>
      </c>
      <c r="AJ55" s="16" t="s">
        <v>41</v>
      </c>
      <c r="AK55" s="17" t="s">
        <v>41</v>
      </c>
      <c r="AL55" s="16" t="s">
        <v>41</v>
      </c>
      <c r="AM55" s="16" t="s">
        <v>41</v>
      </c>
      <c r="AN55" s="20" t="s">
        <v>41</v>
      </c>
      <c r="AO55" s="27" t="s">
        <v>3175</v>
      </c>
      <c r="AP55" s="27" t="s">
        <v>3176</v>
      </c>
      <c r="AQ55" s="21" t="s">
        <v>3177</v>
      </c>
      <c r="AR55" s="21" t="s">
        <v>3178</v>
      </c>
      <c r="AS55" s="21" t="s">
        <v>3179</v>
      </c>
      <c r="AT55" s="21" t="s">
        <v>3180</v>
      </c>
      <c r="AU55" s="21" t="s">
        <v>3181</v>
      </c>
      <c r="AV55" s="21" t="s">
        <v>3182</v>
      </c>
      <c r="AW55" s="21" t="s">
        <v>3209</v>
      </c>
      <c r="AX55" s="21" t="s">
        <v>3210</v>
      </c>
      <c r="AY55" s="21" t="s">
        <v>3193</v>
      </c>
      <c r="AZ55" s="21" t="s">
        <v>3194</v>
      </c>
      <c r="BA55" s="21" t="s">
        <v>3211</v>
      </c>
      <c r="BB55" s="21" t="s">
        <v>3212</v>
      </c>
      <c r="BC55" s="21" t="s">
        <v>3197</v>
      </c>
      <c r="BD55" s="21" t="s">
        <v>3198</v>
      </c>
      <c r="BE55" s="21" t="s">
        <v>2426</v>
      </c>
      <c r="BF55" s="21" t="s">
        <v>3183</v>
      </c>
      <c r="BG55" s="26" t="s">
        <v>3184</v>
      </c>
      <c r="BH55" s="27" t="s">
        <v>161</v>
      </c>
      <c r="BI55" s="27" t="s">
        <v>162</v>
      </c>
      <c r="BJ55" s="24" t="s">
        <v>3503</v>
      </c>
      <c r="BK55" s="24" t="s">
        <v>3504</v>
      </c>
      <c r="BL55" s="24" t="s">
        <v>3498</v>
      </c>
      <c r="BM55" s="24" t="s">
        <v>3499</v>
      </c>
      <c r="BN55" s="24" t="s">
        <v>3505</v>
      </c>
      <c r="BO55" s="16" t="s">
        <v>41</v>
      </c>
      <c r="BP55" s="16" t="s">
        <v>41</v>
      </c>
      <c r="BQ55" s="16" t="s">
        <v>41</v>
      </c>
      <c r="BR55" s="16" t="s">
        <v>41</v>
      </c>
      <c r="BS55" s="16" t="s">
        <v>41</v>
      </c>
      <c r="BT55" s="21" t="s">
        <v>3501</v>
      </c>
      <c r="BU55" s="21" t="s">
        <v>3502</v>
      </c>
      <c r="BV55" s="21" t="s">
        <v>167</v>
      </c>
      <c r="BW55" s="21" t="s">
        <v>170</v>
      </c>
      <c r="BX55" s="21" t="s">
        <v>171</v>
      </c>
      <c r="BY55" s="21" t="s">
        <v>172</v>
      </c>
      <c r="BZ55" s="21" t="s">
        <v>3466</v>
      </c>
      <c r="CA55" s="21" t="s">
        <v>3467</v>
      </c>
      <c r="CB55" s="21">
        <v>56</v>
      </c>
      <c r="CC55" s="21">
        <v>20</v>
      </c>
      <c r="CD55" s="21">
        <v>20</v>
      </c>
      <c r="CE55" s="21">
        <v>40</v>
      </c>
      <c r="CF55" s="21">
        <v>14</v>
      </c>
      <c r="CG55" s="21">
        <v>0</v>
      </c>
      <c r="CH55" s="20">
        <f t="shared" si="13"/>
        <v>150</v>
      </c>
      <c r="CJ55" s="30">
        <f t="shared" si="4"/>
        <v>0</v>
      </c>
    </row>
    <row r="56" spans="1:88" s="30" customFormat="1" ht="15.75" customHeight="1">
      <c r="A56" s="16"/>
      <c r="B56" s="16" t="s">
        <v>31</v>
      </c>
      <c r="C56" s="16" t="s">
        <v>399</v>
      </c>
      <c r="D56" s="16" t="s">
        <v>284</v>
      </c>
      <c r="E56" s="527" t="s">
        <v>3391</v>
      </c>
      <c r="F56" s="18" t="s">
        <v>195</v>
      </c>
      <c r="G56" s="19" t="s">
        <v>196</v>
      </c>
      <c r="H56" s="53">
        <v>5</v>
      </c>
      <c r="I56" s="18">
        <v>1</v>
      </c>
      <c r="J56" s="18">
        <v>2</v>
      </c>
      <c r="K56" s="19">
        <v>0</v>
      </c>
      <c r="L56" s="18">
        <f t="shared" si="10"/>
        <v>7</v>
      </c>
      <c r="M56" s="18">
        <f t="shared" si="11"/>
        <v>14</v>
      </c>
      <c r="N56" s="19">
        <f t="shared" si="12"/>
        <v>0</v>
      </c>
      <c r="O56" s="16" t="s">
        <v>281</v>
      </c>
      <c r="P56" s="16" t="s">
        <v>282</v>
      </c>
      <c r="Q56" s="16" t="s">
        <v>1972</v>
      </c>
      <c r="R56" s="16" t="s">
        <v>157</v>
      </c>
      <c r="S56" s="501" t="s">
        <v>1973</v>
      </c>
      <c r="T56" s="16" t="s">
        <v>281</v>
      </c>
      <c r="U56" s="16" t="s">
        <v>282</v>
      </c>
      <c r="V56" s="17" t="s">
        <v>1974</v>
      </c>
      <c r="W56" s="72" t="s">
        <v>153</v>
      </c>
      <c r="X56" s="33" t="s">
        <v>41</v>
      </c>
      <c r="Y56" s="19" t="s">
        <v>41</v>
      </c>
      <c r="Z56" s="77" t="s">
        <v>183</v>
      </c>
      <c r="AA56" s="19" t="s">
        <v>30</v>
      </c>
      <c r="AB56" s="22" t="s">
        <v>41</v>
      </c>
      <c r="AC56" s="19" t="s">
        <v>41</v>
      </c>
      <c r="AD56" s="33" t="s">
        <v>41</v>
      </c>
      <c r="AE56" s="19" t="s">
        <v>41</v>
      </c>
      <c r="AF56" s="16" t="s">
        <v>41</v>
      </c>
      <c r="AG56" s="16" t="s">
        <v>41</v>
      </c>
      <c r="AH56" s="17" t="s">
        <v>41</v>
      </c>
      <c r="AI56" s="16" t="s">
        <v>41</v>
      </c>
      <c r="AJ56" s="16" t="s">
        <v>41</v>
      </c>
      <c r="AK56" s="17" t="s">
        <v>41</v>
      </c>
      <c r="AL56" s="16" t="s">
        <v>41</v>
      </c>
      <c r="AM56" s="16" t="s">
        <v>41</v>
      </c>
      <c r="AN56" s="20" t="s">
        <v>41</v>
      </c>
      <c r="AO56" s="29" t="s">
        <v>1975</v>
      </c>
      <c r="AP56" s="29" t="s">
        <v>1976</v>
      </c>
      <c r="AQ56" s="24" t="s">
        <v>1977</v>
      </c>
      <c r="AR56" s="24" t="s">
        <v>1978</v>
      </c>
      <c r="AS56" s="16" t="s">
        <v>1979</v>
      </c>
      <c r="AT56" s="16" t="s">
        <v>1980</v>
      </c>
      <c r="AU56" s="29" t="s">
        <v>41</v>
      </c>
      <c r="AV56" s="29" t="s">
        <v>41</v>
      </c>
      <c r="AW56" s="24" t="s">
        <v>1993</v>
      </c>
      <c r="AX56" s="24" t="s">
        <v>1995</v>
      </c>
      <c r="AY56" s="468" t="s">
        <v>1989</v>
      </c>
      <c r="AZ56" s="468" t="s">
        <v>1990</v>
      </c>
      <c r="BA56" s="24" t="s">
        <v>1994</v>
      </c>
      <c r="BB56" s="24" t="s">
        <v>1996</v>
      </c>
      <c r="BC56" s="468" t="s">
        <v>1991</v>
      </c>
      <c r="BD56" s="487" t="s">
        <v>1992</v>
      </c>
      <c r="BE56" s="24" t="s">
        <v>1997</v>
      </c>
      <c r="BF56" s="24" t="s">
        <v>1981</v>
      </c>
      <c r="BG56" s="49" t="s">
        <v>1982</v>
      </c>
      <c r="BH56" s="16" t="s">
        <v>1983</v>
      </c>
      <c r="BI56" s="16" t="s">
        <v>1984</v>
      </c>
      <c r="BJ56" s="24" t="s">
        <v>1998</v>
      </c>
      <c r="BK56" s="24" t="s">
        <v>1999</v>
      </c>
      <c r="BL56" s="24" t="s">
        <v>982</v>
      </c>
      <c r="BM56" s="455" t="s">
        <v>2000</v>
      </c>
      <c r="BN56" s="24" t="s">
        <v>2002</v>
      </c>
      <c r="BO56" s="16" t="s">
        <v>1942</v>
      </c>
      <c r="BP56" s="16" t="s">
        <v>1943</v>
      </c>
      <c r="BQ56" s="16" t="s">
        <v>2001</v>
      </c>
      <c r="BR56" s="476" t="s">
        <v>999</v>
      </c>
      <c r="BS56" s="24" t="s">
        <v>2003</v>
      </c>
      <c r="BT56" s="16" t="s">
        <v>2004</v>
      </c>
      <c r="BU56" s="16" t="s">
        <v>1985</v>
      </c>
      <c r="BV56" s="468" t="s">
        <v>1986</v>
      </c>
      <c r="BW56" s="468" t="s">
        <v>1987</v>
      </c>
      <c r="BX56" s="16" t="s">
        <v>1854</v>
      </c>
      <c r="BY56" s="16" t="s">
        <v>1853</v>
      </c>
      <c r="BZ56" s="16" t="s">
        <v>1988</v>
      </c>
      <c r="CA56" s="16" t="s">
        <v>2005</v>
      </c>
      <c r="CB56" s="2">
        <f>(I56+J56+K56)*14</f>
        <v>42</v>
      </c>
      <c r="CC56" s="16">
        <v>8</v>
      </c>
      <c r="CD56" s="16">
        <v>14</v>
      </c>
      <c r="CE56" s="16">
        <v>24</v>
      </c>
      <c r="CF56" s="16">
        <v>36</v>
      </c>
      <c r="CG56" s="16">
        <v>26</v>
      </c>
      <c r="CH56" s="20">
        <f t="shared" si="13"/>
        <v>150</v>
      </c>
      <c r="CJ56" s="30">
        <f t="shared" si="4"/>
        <v>0</v>
      </c>
    </row>
    <row r="57" spans="1:88" s="30" customFormat="1" ht="15.75" customHeight="1">
      <c r="A57" s="16"/>
      <c r="B57" s="36" t="s">
        <v>31</v>
      </c>
      <c r="C57" s="2" t="s">
        <v>2104</v>
      </c>
      <c r="D57" s="2" t="s">
        <v>2105</v>
      </c>
      <c r="E57" s="527" t="s">
        <v>3392</v>
      </c>
      <c r="F57" s="18" t="s">
        <v>195</v>
      </c>
      <c r="G57" s="19" t="s">
        <v>196</v>
      </c>
      <c r="H57" s="53">
        <v>5</v>
      </c>
      <c r="I57" s="18">
        <v>2</v>
      </c>
      <c r="J57" s="18">
        <v>0</v>
      </c>
      <c r="K57" s="19">
        <v>2</v>
      </c>
      <c r="L57" s="18">
        <f t="shared" si="10"/>
        <v>14</v>
      </c>
      <c r="M57" s="18">
        <f t="shared" si="11"/>
        <v>0</v>
      </c>
      <c r="N57" s="19">
        <f t="shared" si="12"/>
        <v>14</v>
      </c>
      <c r="O57" s="16" t="s">
        <v>281</v>
      </c>
      <c r="P57" s="16" t="s">
        <v>282</v>
      </c>
      <c r="Q57" s="16" t="s">
        <v>2113</v>
      </c>
      <c r="R57" s="16" t="s">
        <v>157</v>
      </c>
      <c r="S57" s="501" t="s">
        <v>2114</v>
      </c>
      <c r="T57" s="36" t="s">
        <v>281</v>
      </c>
      <c r="U57" s="479" t="s">
        <v>282</v>
      </c>
      <c r="V57" s="480" t="s">
        <v>2113</v>
      </c>
      <c r="W57" s="72" t="s">
        <v>153</v>
      </c>
      <c r="X57" s="33" t="s">
        <v>41</v>
      </c>
      <c r="Y57" s="19" t="s">
        <v>41</v>
      </c>
      <c r="Z57" s="78" t="s">
        <v>183</v>
      </c>
      <c r="AA57" s="52" t="s">
        <v>184</v>
      </c>
      <c r="AB57" s="22" t="s">
        <v>41</v>
      </c>
      <c r="AC57" s="19" t="s">
        <v>41</v>
      </c>
      <c r="AD57" s="33" t="s">
        <v>41</v>
      </c>
      <c r="AE57" s="19" t="s">
        <v>41</v>
      </c>
      <c r="AF57" s="16" t="s">
        <v>41</v>
      </c>
      <c r="AG57" s="16" t="s">
        <v>41</v>
      </c>
      <c r="AH57" s="17" t="s">
        <v>41</v>
      </c>
      <c r="AI57" s="16" t="s">
        <v>41</v>
      </c>
      <c r="AJ57" s="16" t="s">
        <v>41</v>
      </c>
      <c r="AK57" s="17" t="s">
        <v>41</v>
      </c>
      <c r="AL57" s="16" t="s">
        <v>41</v>
      </c>
      <c r="AM57" s="16" t="s">
        <v>41</v>
      </c>
      <c r="AN57" s="20" t="s">
        <v>41</v>
      </c>
      <c r="AO57" s="471" t="s">
        <v>2145</v>
      </c>
      <c r="AP57" s="471" t="s">
        <v>2146</v>
      </c>
      <c r="AQ57" s="468" t="s">
        <v>2147</v>
      </c>
      <c r="AR57" s="468" t="s">
        <v>2148</v>
      </c>
      <c r="AS57" s="29" t="s">
        <v>41</v>
      </c>
      <c r="AT57" s="29" t="s">
        <v>41</v>
      </c>
      <c r="AU57" s="468" t="s">
        <v>2149</v>
      </c>
      <c r="AV57" s="468" t="s">
        <v>2150</v>
      </c>
      <c r="AW57" s="468" t="s">
        <v>2172</v>
      </c>
      <c r="AX57" s="468" t="s">
        <v>2176</v>
      </c>
      <c r="AY57" s="468" t="s">
        <v>2180</v>
      </c>
      <c r="AZ57" s="468" t="s">
        <v>2183</v>
      </c>
      <c r="BA57" s="468" t="s">
        <v>2186</v>
      </c>
      <c r="BB57" s="468" t="s">
        <v>2190</v>
      </c>
      <c r="BC57" s="468" t="s">
        <v>2194</v>
      </c>
      <c r="BD57" s="468" t="s">
        <v>2197</v>
      </c>
      <c r="BE57" s="29" t="s">
        <v>1072</v>
      </c>
      <c r="BF57" s="468" t="s">
        <v>2135</v>
      </c>
      <c r="BG57" s="504" t="s">
        <v>2136</v>
      </c>
      <c r="BH57" s="468" t="s">
        <v>2137</v>
      </c>
      <c r="BI57" s="468" t="s">
        <v>2138</v>
      </c>
      <c r="BJ57" s="24" t="s">
        <v>1998</v>
      </c>
      <c r="BK57" s="24" t="s">
        <v>1999</v>
      </c>
      <c r="BL57" s="24" t="s">
        <v>982</v>
      </c>
      <c r="BM57" s="24" t="s">
        <v>2202</v>
      </c>
      <c r="BN57" s="24" t="s">
        <v>2204</v>
      </c>
      <c r="BO57" s="24" t="s">
        <v>1942</v>
      </c>
      <c r="BP57" s="24" t="s">
        <v>1943</v>
      </c>
      <c r="BQ57" s="16" t="s">
        <v>378</v>
      </c>
      <c r="BR57" s="476" t="s">
        <v>2037</v>
      </c>
      <c r="BS57" s="16" t="s">
        <v>2201</v>
      </c>
      <c r="BT57" s="468" t="s">
        <v>2206</v>
      </c>
      <c r="BU57" s="468" t="s">
        <v>2207</v>
      </c>
      <c r="BV57" s="468" t="s">
        <v>1986</v>
      </c>
      <c r="BW57" s="468" t="s">
        <v>3523</v>
      </c>
      <c r="BX57" s="16" t="s">
        <v>2019</v>
      </c>
      <c r="BY57" s="16" t="s">
        <v>1853</v>
      </c>
      <c r="BZ57" s="16" t="s">
        <v>1947</v>
      </c>
      <c r="CA57" s="16" t="s">
        <v>1948</v>
      </c>
      <c r="CB57" s="2">
        <f>(I57+J57+K57)*14</f>
        <v>56</v>
      </c>
      <c r="CC57" s="16">
        <v>20</v>
      </c>
      <c r="CD57" s="16">
        <v>20</v>
      </c>
      <c r="CE57" s="16">
        <v>20</v>
      </c>
      <c r="CF57" s="16">
        <v>20</v>
      </c>
      <c r="CG57" s="16">
        <v>14</v>
      </c>
      <c r="CH57" s="20">
        <f t="shared" si="13"/>
        <v>150</v>
      </c>
      <c r="CJ57" s="30">
        <f t="shared" si="4"/>
        <v>0</v>
      </c>
    </row>
    <row r="58" spans="1:88" s="30" customFormat="1" ht="15.75" customHeight="1">
      <c r="A58" s="16"/>
      <c r="B58" s="456" t="s">
        <v>31</v>
      </c>
      <c r="C58" s="533" t="s">
        <v>406</v>
      </c>
      <c r="D58" s="37" t="s">
        <v>295</v>
      </c>
      <c r="E58" s="527" t="s">
        <v>3393</v>
      </c>
      <c r="F58" s="489" t="s">
        <v>26</v>
      </c>
      <c r="G58" s="490" t="s">
        <v>87</v>
      </c>
      <c r="H58" s="491">
        <v>5</v>
      </c>
      <c r="I58" s="492">
        <v>2</v>
      </c>
      <c r="J58" s="492">
        <v>0</v>
      </c>
      <c r="K58" s="493">
        <v>2</v>
      </c>
      <c r="L58" s="18">
        <f t="shared" si="10"/>
        <v>14</v>
      </c>
      <c r="M58" s="18">
        <f t="shared" si="11"/>
        <v>0</v>
      </c>
      <c r="N58" s="19">
        <f t="shared" si="12"/>
        <v>14</v>
      </c>
      <c r="O58" s="24" t="s">
        <v>281</v>
      </c>
      <c r="P58" s="24" t="s">
        <v>282</v>
      </c>
      <c r="Q58" s="488" t="s">
        <v>2044</v>
      </c>
      <c r="R58" s="456" t="s">
        <v>941</v>
      </c>
      <c r="S58" s="501" t="s">
        <v>2045</v>
      </c>
      <c r="T58" s="488" t="s">
        <v>281</v>
      </c>
      <c r="U58" s="488" t="s">
        <v>282</v>
      </c>
      <c r="V58" s="480" t="s">
        <v>2008</v>
      </c>
      <c r="W58" s="494" t="s">
        <v>153</v>
      </c>
      <c r="X58" s="495" t="s">
        <v>41</v>
      </c>
      <c r="Y58" s="493" t="s">
        <v>41</v>
      </c>
      <c r="Z58" s="524" t="s">
        <v>214</v>
      </c>
      <c r="AA58" s="490" t="s">
        <v>184</v>
      </c>
      <c r="AB58" s="496" t="s">
        <v>41</v>
      </c>
      <c r="AC58" s="493" t="s">
        <v>41</v>
      </c>
      <c r="AD58" s="495" t="s">
        <v>41</v>
      </c>
      <c r="AE58" s="493" t="s">
        <v>41</v>
      </c>
      <c r="AF58" s="24" t="s">
        <v>41</v>
      </c>
      <c r="AG58" s="24" t="s">
        <v>41</v>
      </c>
      <c r="AH58" s="480" t="s">
        <v>41</v>
      </c>
      <c r="AI58" s="24" t="s">
        <v>41</v>
      </c>
      <c r="AJ58" s="24" t="s">
        <v>41</v>
      </c>
      <c r="AK58" s="480" t="s">
        <v>41</v>
      </c>
      <c r="AL58" s="24" t="s">
        <v>41</v>
      </c>
      <c r="AM58" s="24" t="s">
        <v>41</v>
      </c>
      <c r="AN58" s="49" t="s">
        <v>41</v>
      </c>
      <c r="AO58" s="498" t="s">
        <v>2046</v>
      </c>
      <c r="AP58" s="498" t="s">
        <v>2047</v>
      </c>
      <c r="AQ58" s="24" t="s">
        <v>2048</v>
      </c>
      <c r="AR58" s="24" t="s">
        <v>2049</v>
      </c>
      <c r="AS58" s="29" t="s">
        <v>41</v>
      </c>
      <c r="AT58" s="29" t="s">
        <v>41</v>
      </c>
      <c r="AU58" s="24" t="s">
        <v>2050</v>
      </c>
      <c r="AV58" s="24" t="s">
        <v>2051</v>
      </c>
      <c r="AW58" s="24" t="s">
        <v>3536</v>
      </c>
      <c r="AX58" s="24" t="s">
        <v>2071</v>
      </c>
      <c r="AY58" s="24" t="s">
        <v>2073</v>
      </c>
      <c r="AZ58" s="24" t="s">
        <v>3537</v>
      </c>
      <c r="BA58" s="24" t="s">
        <v>2075</v>
      </c>
      <c r="BB58" s="24" t="s">
        <v>2078</v>
      </c>
      <c r="BC58" s="24" t="s">
        <v>2080</v>
      </c>
      <c r="BD58" s="24" t="s">
        <v>2081</v>
      </c>
      <c r="BE58" s="503">
        <v>4.9000000000000004</v>
      </c>
      <c r="BF58" s="484" t="s">
        <v>2015</v>
      </c>
      <c r="BG58" s="20" t="s">
        <v>2016</v>
      </c>
      <c r="BH58" s="24" t="s">
        <v>2017</v>
      </c>
      <c r="BI58" s="24" t="s">
        <v>2018</v>
      </c>
      <c r="BJ58" s="16" t="s">
        <v>2028</v>
      </c>
      <c r="BK58" s="16" t="s">
        <v>2029</v>
      </c>
      <c r="BL58" s="16" t="s">
        <v>2030</v>
      </c>
      <c r="BM58" s="24" t="s">
        <v>2082</v>
      </c>
      <c r="BN58" s="16" t="s">
        <v>1080</v>
      </c>
      <c r="BO58" s="16" t="s">
        <v>41</v>
      </c>
      <c r="BP58" s="16" t="s">
        <v>41</v>
      </c>
      <c r="BQ58" s="16" t="s">
        <v>41</v>
      </c>
      <c r="BR58" s="16" t="s">
        <v>41</v>
      </c>
      <c r="BS58" s="16" t="s">
        <v>41</v>
      </c>
      <c r="BT58" s="24" t="s">
        <v>2083</v>
      </c>
      <c r="BU58" s="24" t="s">
        <v>2084</v>
      </c>
      <c r="BV58" s="21" t="s">
        <v>2040</v>
      </c>
      <c r="BW58" s="21" t="s">
        <v>2041</v>
      </c>
      <c r="BX58" s="24" t="s">
        <v>2085</v>
      </c>
      <c r="BY58" s="486" t="s">
        <v>2086</v>
      </c>
      <c r="BZ58" s="16" t="s">
        <v>2042</v>
      </c>
      <c r="CA58" s="16" t="s">
        <v>2043</v>
      </c>
      <c r="CB58" s="497">
        <f>(I58+J58+K58)*14</f>
        <v>56</v>
      </c>
      <c r="CC58" s="24">
        <v>28</v>
      </c>
      <c r="CD58" s="24">
        <v>0</v>
      </c>
      <c r="CE58" s="24">
        <v>66</v>
      </c>
      <c r="CF58" s="24">
        <v>0</v>
      </c>
      <c r="CG58" s="24">
        <v>0</v>
      </c>
      <c r="CH58" s="49">
        <f t="shared" si="13"/>
        <v>150</v>
      </c>
      <c r="CJ58" s="30">
        <f t="shared" si="4"/>
        <v>0</v>
      </c>
    </row>
    <row r="59" spans="1:88" s="30" customFormat="1" ht="15.75" customHeight="1">
      <c r="A59" s="16"/>
      <c r="B59" s="16" t="s">
        <v>32</v>
      </c>
      <c r="C59" s="16" t="s">
        <v>255</v>
      </c>
      <c r="D59" s="16" t="s">
        <v>1436</v>
      </c>
      <c r="E59" s="527" t="s">
        <v>3394</v>
      </c>
      <c r="F59" s="18" t="s">
        <v>26</v>
      </c>
      <c r="G59" s="19" t="s">
        <v>87</v>
      </c>
      <c r="H59" s="53">
        <v>6</v>
      </c>
      <c r="I59" s="18">
        <v>2</v>
      </c>
      <c r="J59" s="18">
        <v>2</v>
      </c>
      <c r="K59" s="19">
        <v>0</v>
      </c>
      <c r="L59" s="18">
        <f t="shared" si="10"/>
        <v>14</v>
      </c>
      <c r="M59" s="18">
        <f t="shared" si="11"/>
        <v>14</v>
      </c>
      <c r="N59" s="19">
        <f t="shared" si="12"/>
        <v>0</v>
      </c>
      <c r="O59" s="16" t="s">
        <v>220</v>
      </c>
      <c r="P59" s="16" t="s">
        <v>46</v>
      </c>
      <c r="Q59" s="16" t="s">
        <v>1437</v>
      </c>
      <c r="R59" s="16" t="s">
        <v>989</v>
      </c>
      <c r="S59" s="501" t="s">
        <v>1438</v>
      </c>
      <c r="T59" s="16" t="s">
        <v>1261</v>
      </c>
      <c r="U59" s="16" t="s">
        <v>46</v>
      </c>
      <c r="V59" s="17" t="s">
        <v>1437</v>
      </c>
      <c r="W59" s="72" t="s">
        <v>153</v>
      </c>
      <c r="X59" s="33" t="s">
        <v>41</v>
      </c>
      <c r="Y59" s="19" t="s">
        <v>41</v>
      </c>
      <c r="Z59" s="22" t="s">
        <v>41</v>
      </c>
      <c r="AA59" s="19" t="s">
        <v>41</v>
      </c>
      <c r="AB59" s="77" t="s">
        <v>239</v>
      </c>
      <c r="AC59" s="19" t="s">
        <v>184</v>
      </c>
      <c r="AD59" s="33" t="s">
        <v>41</v>
      </c>
      <c r="AE59" s="19" t="s">
        <v>41</v>
      </c>
      <c r="AF59" s="16" t="s">
        <v>41</v>
      </c>
      <c r="AG59" s="16" t="s">
        <v>41</v>
      </c>
      <c r="AH59" s="17" t="s">
        <v>41</v>
      </c>
      <c r="AI59" s="16" t="s">
        <v>41</v>
      </c>
      <c r="AJ59" s="16" t="s">
        <v>41</v>
      </c>
      <c r="AK59" s="17" t="s">
        <v>41</v>
      </c>
      <c r="AL59" s="16" t="s">
        <v>41</v>
      </c>
      <c r="AM59" s="16" t="s">
        <v>41</v>
      </c>
      <c r="AN59" s="20" t="s">
        <v>41</v>
      </c>
      <c r="AO59" s="16" t="s">
        <v>1439</v>
      </c>
      <c r="AP59" s="16" t="s">
        <v>1440</v>
      </c>
      <c r="AQ59" s="16" t="s">
        <v>1441</v>
      </c>
      <c r="AR59" s="16" t="s">
        <v>1442</v>
      </c>
      <c r="AS59" s="16" t="s">
        <v>1443</v>
      </c>
      <c r="AT59" s="16" t="s">
        <v>1444</v>
      </c>
      <c r="AU59" s="16" t="s">
        <v>41</v>
      </c>
      <c r="AV59" s="16" t="s">
        <v>41</v>
      </c>
      <c r="AW59" s="24" t="s">
        <v>1448</v>
      </c>
      <c r="AX59" s="24" t="s">
        <v>1449</v>
      </c>
      <c r="AY59" s="24" t="s">
        <v>1450</v>
      </c>
      <c r="AZ59" s="24" t="s">
        <v>1451</v>
      </c>
      <c r="BA59" s="24" t="s">
        <v>1452</v>
      </c>
      <c r="BB59" s="24" t="s">
        <v>1453</v>
      </c>
      <c r="BC59" s="24" t="s">
        <v>1454</v>
      </c>
      <c r="BD59" s="24" t="s">
        <v>1455</v>
      </c>
      <c r="BE59" s="16" t="s">
        <v>1456</v>
      </c>
      <c r="BF59" s="16" t="s">
        <v>1273</v>
      </c>
      <c r="BG59" s="473" t="s">
        <v>1274</v>
      </c>
      <c r="BH59" s="36" t="s">
        <v>161</v>
      </c>
      <c r="BI59" s="16" t="s">
        <v>162</v>
      </c>
      <c r="BJ59" s="468" t="s">
        <v>1445</v>
      </c>
      <c r="BK59" s="468" t="s">
        <v>1446</v>
      </c>
      <c r="BL59" s="468" t="s">
        <v>379</v>
      </c>
      <c r="BM59" s="468" t="s">
        <v>934</v>
      </c>
      <c r="BN59" s="468" t="s">
        <v>1457</v>
      </c>
      <c r="BO59" s="36" t="s">
        <v>41</v>
      </c>
      <c r="BP59" s="36" t="s">
        <v>41</v>
      </c>
      <c r="BQ59" s="36" t="s">
        <v>41</v>
      </c>
      <c r="BR59" s="36" t="s">
        <v>41</v>
      </c>
      <c r="BS59" s="36" t="s">
        <v>41</v>
      </c>
      <c r="BT59" s="468" t="s">
        <v>209</v>
      </c>
      <c r="BU59" s="468" t="s">
        <v>210</v>
      </c>
      <c r="BV59" s="468" t="s">
        <v>167</v>
      </c>
      <c r="BW59" s="468" t="s">
        <v>170</v>
      </c>
      <c r="BX59" s="468" t="s">
        <v>171</v>
      </c>
      <c r="BY59" s="468" t="s">
        <v>172</v>
      </c>
      <c r="BZ59" s="16" t="s">
        <v>1447</v>
      </c>
      <c r="CA59" s="16" t="s">
        <v>1458</v>
      </c>
      <c r="CB59" s="16">
        <f>(I59+J59+K59)*14</f>
        <v>56</v>
      </c>
      <c r="CC59" s="16">
        <v>13</v>
      </c>
      <c r="CD59" s="16">
        <v>10</v>
      </c>
      <c r="CE59" s="16">
        <v>30</v>
      </c>
      <c r="CF59" s="16">
        <v>71</v>
      </c>
      <c r="CG59" s="16">
        <v>0</v>
      </c>
      <c r="CH59" s="20">
        <f t="shared" si="13"/>
        <v>180</v>
      </c>
      <c r="CJ59" s="30">
        <f t="shared" si="4"/>
        <v>0</v>
      </c>
    </row>
    <row r="60" spans="1:88" s="30" customFormat="1" ht="15.75" customHeight="1">
      <c r="A60" s="16"/>
      <c r="B60" s="36" t="s">
        <v>32</v>
      </c>
      <c r="C60" s="1" t="s">
        <v>188</v>
      </c>
      <c r="D60" s="36" t="s">
        <v>194</v>
      </c>
      <c r="E60" s="527" t="s">
        <v>3395</v>
      </c>
      <c r="F60" s="35" t="s">
        <v>195</v>
      </c>
      <c r="G60" s="52" t="s">
        <v>196</v>
      </c>
      <c r="H60" s="64">
        <v>5</v>
      </c>
      <c r="I60" s="35">
        <v>2</v>
      </c>
      <c r="J60" s="35">
        <v>2</v>
      </c>
      <c r="K60" s="52">
        <v>0</v>
      </c>
      <c r="L60" s="18">
        <f t="shared" si="10"/>
        <v>14</v>
      </c>
      <c r="M60" s="18">
        <f t="shared" si="11"/>
        <v>14</v>
      </c>
      <c r="N60" s="19">
        <f t="shared" si="12"/>
        <v>0</v>
      </c>
      <c r="O60" s="16" t="s">
        <v>220</v>
      </c>
      <c r="P60" s="16" t="s">
        <v>46</v>
      </c>
      <c r="Q60" s="37" t="s">
        <v>197</v>
      </c>
      <c r="R60" s="16" t="s">
        <v>157</v>
      </c>
      <c r="S60" s="501" t="s">
        <v>198</v>
      </c>
      <c r="T60" s="36" t="s">
        <v>199</v>
      </c>
      <c r="U60" s="36" t="s">
        <v>200</v>
      </c>
      <c r="V60" s="17" t="s">
        <v>201</v>
      </c>
      <c r="W60" s="72" t="s">
        <v>153</v>
      </c>
      <c r="X60" s="33" t="s">
        <v>41</v>
      </c>
      <c r="Y60" s="19" t="s">
        <v>41</v>
      </c>
      <c r="Z60" s="22" t="s">
        <v>41</v>
      </c>
      <c r="AA60" s="19" t="s">
        <v>41</v>
      </c>
      <c r="AB60" s="77" t="s">
        <v>183</v>
      </c>
      <c r="AC60" s="52" t="s">
        <v>30</v>
      </c>
      <c r="AD60" s="18" t="s">
        <v>41</v>
      </c>
      <c r="AE60" s="19" t="s">
        <v>41</v>
      </c>
      <c r="AF60" s="16" t="s">
        <v>41</v>
      </c>
      <c r="AG60" s="16" t="s">
        <v>41</v>
      </c>
      <c r="AH60" s="17" t="s">
        <v>41</v>
      </c>
      <c r="AI60" s="16" t="s">
        <v>41</v>
      </c>
      <c r="AJ60" s="16" t="s">
        <v>41</v>
      </c>
      <c r="AK60" s="17" t="s">
        <v>41</v>
      </c>
      <c r="AL60" s="16" t="s">
        <v>41</v>
      </c>
      <c r="AM60" s="16" t="s">
        <v>41</v>
      </c>
      <c r="AN60" s="20" t="s">
        <v>41</v>
      </c>
      <c r="AO60" s="58" t="s">
        <v>1459</v>
      </c>
      <c r="AP60" s="58" t="s">
        <v>1460</v>
      </c>
      <c r="AQ60" s="16" t="s">
        <v>1461</v>
      </c>
      <c r="AR60" s="16" t="s">
        <v>1462</v>
      </c>
      <c r="AS60" s="16" t="s">
        <v>1463</v>
      </c>
      <c r="AT60" s="16" t="s">
        <v>1464</v>
      </c>
      <c r="AU60" s="16" t="s">
        <v>41</v>
      </c>
      <c r="AV60" s="16" t="s">
        <v>41</v>
      </c>
      <c r="AW60" s="37" t="s">
        <v>1465</v>
      </c>
      <c r="AX60" s="456" t="s">
        <v>1466</v>
      </c>
      <c r="AY60" s="37" t="s">
        <v>1467</v>
      </c>
      <c r="AZ60" s="37" t="s">
        <v>1468</v>
      </c>
      <c r="BA60" s="37" t="s">
        <v>1469</v>
      </c>
      <c r="BB60" s="456" t="s">
        <v>1470</v>
      </c>
      <c r="BC60" s="37" t="s">
        <v>1471</v>
      </c>
      <c r="BD60" s="456" t="s">
        <v>1472</v>
      </c>
      <c r="BE60" s="37" t="s">
        <v>1473</v>
      </c>
      <c r="BF60" s="37" t="s">
        <v>1474</v>
      </c>
      <c r="BG60" s="473" t="s">
        <v>1475</v>
      </c>
      <c r="BH60" s="36" t="s">
        <v>1476</v>
      </c>
      <c r="BI60" s="59" t="s">
        <v>1477</v>
      </c>
      <c r="BJ60" s="468" t="s">
        <v>3328</v>
      </c>
      <c r="BK60" s="468" t="s">
        <v>3329</v>
      </c>
      <c r="BL60" s="24" t="s">
        <v>3330</v>
      </c>
      <c r="BM60" s="24" t="s">
        <v>3331</v>
      </c>
      <c r="BN60" s="24" t="s">
        <v>3332</v>
      </c>
      <c r="BO60" s="24" t="s">
        <v>1478</v>
      </c>
      <c r="BP60" s="24" t="s">
        <v>1479</v>
      </c>
      <c r="BQ60" s="24" t="s">
        <v>1480</v>
      </c>
      <c r="BR60" s="24" t="s">
        <v>1481</v>
      </c>
      <c r="BS60" s="24" t="s">
        <v>1484</v>
      </c>
      <c r="BT60" s="16" t="s">
        <v>3333</v>
      </c>
      <c r="BU60" s="16" t="s">
        <v>3334</v>
      </c>
      <c r="BV60" s="468" t="s">
        <v>1482</v>
      </c>
      <c r="BW60" s="468" t="s">
        <v>1483</v>
      </c>
      <c r="BX60" s="468" t="s">
        <v>171</v>
      </c>
      <c r="BY60" s="468" t="s">
        <v>172</v>
      </c>
      <c r="BZ60" s="21" t="s">
        <v>2932</v>
      </c>
      <c r="CA60" s="24" t="s">
        <v>2933</v>
      </c>
      <c r="CB60" s="16">
        <f>(I60+J60+K60)*14</f>
        <v>56</v>
      </c>
      <c r="CC60" s="37">
        <v>12</v>
      </c>
      <c r="CD60" s="37">
        <v>6</v>
      </c>
      <c r="CE60" s="37">
        <v>27</v>
      </c>
      <c r="CF60" s="37">
        <v>29</v>
      </c>
      <c r="CG60" s="37">
        <v>20</v>
      </c>
      <c r="CH60" s="20">
        <f t="shared" si="13"/>
        <v>150</v>
      </c>
      <c r="CJ60" s="30">
        <f t="shared" si="4"/>
        <v>0</v>
      </c>
    </row>
    <row r="61" spans="1:88" s="30" customFormat="1" ht="15.75" customHeight="1">
      <c r="A61" s="16"/>
      <c r="B61" s="16" t="s">
        <v>32</v>
      </c>
      <c r="C61" s="16" t="s">
        <v>243</v>
      </c>
      <c r="D61" s="16" t="s">
        <v>916</v>
      </c>
      <c r="E61" s="527" t="s">
        <v>3396</v>
      </c>
      <c r="F61" s="18" t="s">
        <v>195</v>
      </c>
      <c r="G61" s="19" t="s">
        <v>196</v>
      </c>
      <c r="H61" s="53">
        <v>6</v>
      </c>
      <c r="I61" s="18">
        <v>2</v>
      </c>
      <c r="J61" s="18">
        <v>0</v>
      </c>
      <c r="K61" s="19">
        <v>2</v>
      </c>
      <c r="L61" s="18">
        <f t="shared" si="10"/>
        <v>14</v>
      </c>
      <c r="M61" s="18">
        <f t="shared" si="11"/>
        <v>0</v>
      </c>
      <c r="N61" s="19">
        <f t="shared" si="12"/>
        <v>14</v>
      </c>
      <c r="O61" s="16" t="s">
        <v>219</v>
      </c>
      <c r="P61" s="16" t="s">
        <v>221</v>
      </c>
      <c r="Q61" s="456" t="s">
        <v>1055</v>
      </c>
      <c r="R61" s="16" t="s">
        <v>157</v>
      </c>
      <c r="S61" s="501" t="s">
        <v>1056</v>
      </c>
      <c r="T61" s="16" t="s">
        <v>219</v>
      </c>
      <c r="U61" s="16" t="s">
        <v>991</v>
      </c>
      <c r="V61" s="17" t="s">
        <v>1057</v>
      </c>
      <c r="W61" s="72" t="s">
        <v>153</v>
      </c>
      <c r="X61" s="33" t="s">
        <v>41</v>
      </c>
      <c r="Y61" s="19" t="s">
        <v>41</v>
      </c>
      <c r="Z61" s="22" t="s">
        <v>41</v>
      </c>
      <c r="AA61" s="19" t="s">
        <v>41</v>
      </c>
      <c r="AB61" s="77" t="s">
        <v>236</v>
      </c>
      <c r="AC61" s="19" t="s">
        <v>184</v>
      </c>
      <c r="AD61" s="33" t="s">
        <v>41</v>
      </c>
      <c r="AE61" s="19" t="s">
        <v>41</v>
      </c>
      <c r="AF61" s="16" t="s">
        <v>41</v>
      </c>
      <c r="AG61" s="16" t="s">
        <v>41</v>
      </c>
      <c r="AH61" s="17" t="s">
        <v>41</v>
      </c>
      <c r="AI61" s="16" t="s">
        <v>41</v>
      </c>
      <c r="AJ61" s="16" t="s">
        <v>41</v>
      </c>
      <c r="AK61" s="17" t="s">
        <v>41</v>
      </c>
      <c r="AL61" s="16" t="s">
        <v>41</v>
      </c>
      <c r="AM61" s="16" t="s">
        <v>41</v>
      </c>
      <c r="AN61" s="20" t="s">
        <v>41</v>
      </c>
      <c r="AO61" s="16" t="s">
        <v>1058</v>
      </c>
      <c r="AP61" s="16" t="s">
        <v>1059</v>
      </c>
      <c r="AQ61" s="24" t="s">
        <v>1060</v>
      </c>
      <c r="AR61" s="24" t="s">
        <v>1061</v>
      </c>
      <c r="AS61" s="16" t="s">
        <v>41</v>
      </c>
      <c r="AT61" s="16" t="s">
        <v>41</v>
      </c>
      <c r="AU61" s="16" t="s">
        <v>1062</v>
      </c>
      <c r="AV61" s="16" t="s">
        <v>1063</v>
      </c>
      <c r="AW61" s="16" t="s">
        <v>1064</v>
      </c>
      <c r="AX61" s="24" t="s">
        <v>1065</v>
      </c>
      <c r="AY61" s="16" t="s">
        <v>1066</v>
      </c>
      <c r="AZ61" s="16" t="s">
        <v>1067</v>
      </c>
      <c r="BA61" s="16" t="s">
        <v>1068</v>
      </c>
      <c r="BB61" s="24" t="s">
        <v>1069</v>
      </c>
      <c r="BC61" s="16" t="s">
        <v>1070</v>
      </c>
      <c r="BD61" s="16" t="s">
        <v>1071</v>
      </c>
      <c r="BE61" s="16" t="s">
        <v>1072</v>
      </c>
      <c r="BF61" s="24" t="s">
        <v>391</v>
      </c>
      <c r="BG61" s="49" t="s">
        <v>392</v>
      </c>
      <c r="BH61" s="16" t="s">
        <v>161</v>
      </c>
      <c r="BI61" s="16" t="s">
        <v>162</v>
      </c>
      <c r="BJ61" s="24" t="s">
        <v>1076</v>
      </c>
      <c r="BK61" s="24" t="s">
        <v>1077</v>
      </c>
      <c r="BL61" s="24" t="s">
        <v>1078</v>
      </c>
      <c r="BM61" s="24" t="s">
        <v>1079</v>
      </c>
      <c r="BN61" s="16" t="s">
        <v>1090</v>
      </c>
      <c r="BO61" s="24" t="s">
        <v>376</v>
      </c>
      <c r="BP61" s="24" t="s">
        <v>377</v>
      </c>
      <c r="BQ61" s="16" t="s">
        <v>1073</v>
      </c>
      <c r="BR61" s="16" t="s">
        <v>1091</v>
      </c>
      <c r="BS61" s="16" t="s">
        <v>1092</v>
      </c>
      <c r="BT61" s="16" t="s">
        <v>1093</v>
      </c>
      <c r="BU61" s="16" t="s">
        <v>1094</v>
      </c>
      <c r="BV61" s="462" t="s">
        <v>167</v>
      </c>
      <c r="BW61" s="462" t="s">
        <v>170</v>
      </c>
      <c r="BX61" s="29" t="s">
        <v>171</v>
      </c>
      <c r="BY61" s="29" t="s">
        <v>172</v>
      </c>
      <c r="BZ61" s="16" t="s">
        <v>1095</v>
      </c>
      <c r="CA61" s="16" t="s">
        <v>1096</v>
      </c>
      <c r="CB61" s="2">
        <v>56</v>
      </c>
      <c r="CC61" s="16">
        <v>25</v>
      </c>
      <c r="CD61" s="16">
        <v>0</v>
      </c>
      <c r="CE61" s="16">
        <v>35</v>
      </c>
      <c r="CF61" s="16">
        <v>46</v>
      </c>
      <c r="CG61" s="16">
        <v>18</v>
      </c>
      <c r="CH61" s="20">
        <f t="shared" si="13"/>
        <v>180</v>
      </c>
      <c r="CJ61" s="30">
        <f t="shared" si="4"/>
        <v>0</v>
      </c>
    </row>
    <row r="62" spans="1:88" s="30" customFormat="1" ht="15.75" customHeight="1">
      <c r="A62" s="16"/>
      <c r="B62" s="16" t="s">
        <v>32</v>
      </c>
      <c r="C62" s="16" t="s">
        <v>242</v>
      </c>
      <c r="D62" s="16" t="s">
        <v>917</v>
      </c>
      <c r="E62" s="527" t="s">
        <v>3397</v>
      </c>
      <c r="F62" s="18" t="s">
        <v>26</v>
      </c>
      <c r="G62" s="19" t="s">
        <v>87</v>
      </c>
      <c r="H62" s="53">
        <v>3</v>
      </c>
      <c r="I62" s="18">
        <v>0</v>
      </c>
      <c r="J62" s="18">
        <v>2</v>
      </c>
      <c r="K62" s="19">
        <v>0</v>
      </c>
      <c r="L62" s="18">
        <f t="shared" si="10"/>
        <v>0</v>
      </c>
      <c r="M62" s="18">
        <f t="shared" si="11"/>
        <v>14</v>
      </c>
      <c r="N62" s="19">
        <f t="shared" si="12"/>
        <v>0</v>
      </c>
      <c r="O62" s="16" t="s">
        <v>219</v>
      </c>
      <c r="P62" s="16" t="s">
        <v>221</v>
      </c>
      <c r="Q62" s="456" t="s">
        <v>1055</v>
      </c>
      <c r="R62" s="16" t="s">
        <v>157</v>
      </c>
      <c r="S62" s="501" t="s">
        <v>1056</v>
      </c>
      <c r="T62" s="16" t="s">
        <v>219</v>
      </c>
      <c r="U62" s="16" t="s">
        <v>991</v>
      </c>
      <c r="V62" s="17" t="s">
        <v>1057</v>
      </c>
      <c r="W62" s="72" t="s">
        <v>153</v>
      </c>
      <c r="X62" s="33" t="s">
        <v>41</v>
      </c>
      <c r="Y62" s="19" t="s">
        <v>41</v>
      </c>
      <c r="Z62" s="33" t="s">
        <v>41</v>
      </c>
      <c r="AA62" s="19" t="s">
        <v>41</v>
      </c>
      <c r="AB62" s="77" t="s">
        <v>183</v>
      </c>
      <c r="AC62" s="19" t="s">
        <v>184</v>
      </c>
      <c r="AD62" s="22" t="s">
        <v>41</v>
      </c>
      <c r="AE62" s="19" t="s">
        <v>41</v>
      </c>
      <c r="AF62" s="16" t="s">
        <v>41</v>
      </c>
      <c r="AG62" s="16" t="s">
        <v>41</v>
      </c>
      <c r="AH62" s="17" t="s">
        <v>41</v>
      </c>
      <c r="AI62" s="16" t="s">
        <v>41</v>
      </c>
      <c r="AJ62" s="16" t="s">
        <v>41</v>
      </c>
      <c r="AK62" s="17" t="s">
        <v>41</v>
      </c>
      <c r="AL62" s="16" t="s">
        <v>41</v>
      </c>
      <c r="AM62" s="16" t="s">
        <v>41</v>
      </c>
      <c r="AN62" s="20" t="s">
        <v>41</v>
      </c>
      <c r="AO62" s="16" t="s">
        <v>1097</v>
      </c>
      <c r="AP62" s="16" t="s">
        <v>1107</v>
      </c>
      <c r="AQ62" s="16" t="s">
        <v>41</v>
      </c>
      <c r="AR62" s="16" t="s">
        <v>41</v>
      </c>
      <c r="AS62" s="16" t="s">
        <v>1098</v>
      </c>
      <c r="AT62" s="16" t="s">
        <v>1099</v>
      </c>
      <c r="AU62" s="16" t="s">
        <v>41</v>
      </c>
      <c r="AV62" s="16" t="s">
        <v>41</v>
      </c>
      <c r="AW62" s="24" t="s">
        <v>1100</v>
      </c>
      <c r="AX62" s="24" t="s">
        <v>1065</v>
      </c>
      <c r="AY62" s="16" t="s">
        <v>1066</v>
      </c>
      <c r="AZ62" s="16" t="s">
        <v>1067</v>
      </c>
      <c r="BA62" s="24" t="s">
        <v>1101</v>
      </c>
      <c r="BB62" s="24" t="s">
        <v>1069</v>
      </c>
      <c r="BC62" s="16" t="s">
        <v>1070</v>
      </c>
      <c r="BD62" s="16" t="s">
        <v>1071</v>
      </c>
      <c r="BE62" s="16" t="s">
        <v>1072</v>
      </c>
      <c r="BF62" s="24" t="s">
        <v>1102</v>
      </c>
      <c r="BG62" s="49" t="s">
        <v>1103</v>
      </c>
      <c r="BH62" s="16" t="s">
        <v>161</v>
      </c>
      <c r="BI62" s="16" t="s">
        <v>162</v>
      </c>
      <c r="BJ62" s="24" t="s">
        <v>1109</v>
      </c>
      <c r="BK62" s="24" t="s">
        <v>1110</v>
      </c>
      <c r="BL62" s="24" t="s">
        <v>1111</v>
      </c>
      <c r="BM62" s="24" t="s">
        <v>429</v>
      </c>
      <c r="BN62" s="16" t="s">
        <v>1108</v>
      </c>
      <c r="BO62" s="24" t="s">
        <v>41</v>
      </c>
      <c r="BP62" s="16" t="s">
        <v>41</v>
      </c>
      <c r="BQ62" s="16" t="s">
        <v>41</v>
      </c>
      <c r="BR62" s="16" t="s">
        <v>41</v>
      </c>
      <c r="BS62" s="16" t="s">
        <v>41</v>
      </c>
      <c r="BT62" s="16" t="s">
        <v>1112</v>
      </c>
      <c r="BU62" s="16" t="s">
        <v>1113</v>
      </c>
      <c r="BV62" s="462" t="s">
        <v>167</v>
      </c>
      <c r="BW62" s="462" t="s">
        <v>170</v>
      </c>
      <c r="BX62" s="29" t="s">
        <v>171</v>
      </c>
      <c r="BY62" s="29" t="s">
        <v>172</v>
      </c>
      <c r="BZ62" s="16" t="s">
        <v>1114</v>
      </c>
      <c r="CA62" s="16" t="s">
        <v>1115</v>
      </c>
      <c r="CB62" s="2">
        <v>28</v>
      </c>
      <c r="CC62" s="16">
        <v>8</v>
      </c>
      <c r="CD62" s="16">
        <v>0</v>
      </c>
      <c r="CE62" s="16">
        <v>44</v>
      </c>
      <c r="CF62" s="16">
        <v>10</v>
      </c>
      <c r="CG62" s="16">
        <v>0</v>
      </c>
      <c r="CH62" s="20">
        <f t="shared" si="13"/>
        <v>90</v>
      </c>
      <c r="CJ62" s="30">
        <f t="shared" si="4"/>
        <v>0</v>
      </c>
    </row>
    <row r="63" spans="1:88" s="30" customFormat="1" ht="15.75" customHeight="1">
      <c r="A63" s="16"/>
      <c r="B63" s="16" t="s">
        <v>32</v>
      </c>
      <c r="C63" s="16" t="s">
        <v>1254</v>
      </c>
      <c r="D63" s="16" t="s">
        <v>1255</v>
      </c>
      <c r="E63" s="527" t="s">
        <v>3398</v>
      </c>
      <c r="F63" s="18" t="s">
        <v>26</v>
      </c>
      <c r="G63" s="19" t="s">
        <v>87</v>
      </c>
      <c r="H63" s="53">
        <v>4</v>
      </c>
      <c r="I63" s="18">
        <v>2</v>
      </c>
      <c r="J63" s="18">
        <v>1</v>
      </c>
      <c r="K63" s="19">
        <v>0</v>
      </c>
      <c r="L63" s="18">
        <f t="shared" si="10"/>
        <v>14</v>
      </c>
      <c r="M63" s="18">
        <f t="shared" si="11"/>
        <v>7</v>
      </c>
      <c r="N63" s="19">
        <f t="shared" si="12"/>
        <v>0</v>
      </c>
      <c r="O63" s="16" t="s">
        <v>220</v>
      </c>
      <c r="P63" s="16" t="s">
        <v>46</v>
      </c>
      <c r="Q63" s="16" t="s">
        <v>1259</v>
      </c>
      <c r="R63" s="16" t="s">
        <v>157</v>
      </c>
      <c r="S63" s="501" t="s">
        <v>1260</v>
      </c>
      <c r="T63" s="16" t="s">
        <v>1261</v>
      </c>
      <c r="U63" s="16" t="s">
        <v>46</v>
      </c>
      <c r="V63" s="31" t="s">
        <v>1262</v>
      </c>
      <c r="W63" s="72" t="s">
        <v>153</v>
      </c>
      <c r="X63" s="33" t="s">
        <v>41</v>
      </c>
      <c r="Y63" s="19" t="s">
        <v>41</v>
      </c>
      <c r="Z63" s="33" t="s">
        <v>41</v>
      </c>
      <c r="AA63" s="19" t="s">
        <v>41</v>
      </c>
      <c r="AB63" s="77" t="s">
        <v>183</v>
      </c>
      <c r="AC63" s="19" t="s">
        <v>30</v>
      </c>
      <c r="AD63" s="22" t="s">
        <v>41</v>
      </c>
      <c r="AE63" s="19" t="s">
        <v>41</v>
      </c>
      <c r="AF63" s="16" t="s">
        <v>41</v>
      </c>
      <c r="AG63" s="16" t="s">
        <v>41</v>
      </c>
      <c r="AH63" s="17" t="s">
        <v>41</v>
      </c>
      <c r="AI63" s="16" t="s">
        <v>41</v>
      </c>
      <c r="AJ63" s="16" t="s">
        <v>41</v>
      </c>
      <c r="AK63" s="17" t="s">
        <v>41</v>
      </c>
      <c r="AL63" s="16" t="s">
        <v>41</v>
      </c>
      <c r="AM63" s="16" t="s">
        <v>41</v>
      </c>
      <c r="AN63" s="20" t="s">
        <v>41</v>
      </c>
      <c r="AO63" s="16" t="s">
        <v>1485</v>
      </c>
      <c r="AP63" s="16" t="s">
        <v>1486</v>
      </c>
      <c r="AQ63" s="16" t="s">
        <v>1487</v>
      </c>
      <c r="AR63" s="16" t="s">
        <v>1488</v>
      </c>
      <c r="AS63" s="16" t="s">
        <v>1489</v>
      </c>
      <c r="AT63" s="16" t="s">
        <v>1490</v>
      </c>
      <c r="AU63" s="16" t="s">
        <v>41</v>
      </c>
      <c r="AV63" s="16" t="s">
        <v>41</v>
      </c>
      <c r="AW63" s="468" t="s">
        <v>1495</v>
      </c>
      <c r="AX63" s="468" t="s">
        <v>1496</v>
      </c>
      <c r="AY63" s="468" t="s">
        <v>1497</v>
      </c>
      <c r="AZ63" s="468" t="s">
        <v>1498</v>
      </c>
      <c r="BA63" s="468" t="s">
        <v>1499</v>
      </c>
      <c r="BB63" s="468" t="s">
        <v>1500</v>
      </c>
      <c r="BC63" s="468" t="s">
        <v>1501</v>
      </c>
      <c r="BD63" s="468" t="s">
        <v>1502</v>
      </c>
      <c r="BE63" s="468" t="s">
        <v>1503</v>
      </c>
      <c r="BF63" s="16" t="s">
        <v>1491</v>
      </c>
      <c r="BG63" s="20" t="s">
        <v>1492</v>
      </c>
      <c r="BH63" s="16" t="s">
        <v>161</v>
      </c>
      <c r="BI63" s="16" t="s">
        <v>162</v>
      </c>
      <c r="BJ63" s="468" t="s">
        <v>1445</v>
      </c>
      <c r="BK63" s="468" t="s">
        <v>1446</v>
      </c>
      <c r="BL63" s="468" t="s">
        <v>379</v>
      </c>
      <c r="BM63" s="468" t="s">
        <v>934</v>
      </c>
      <c r="BN63" s="468" t="s">
        <v>1504</v>
      </c>
      <c r="BO63" s="36" t="s">
        <v>41</v>
      </c>
      <c r="BP63" s="36" t="s">
        <v>41</v>
      </c>
      <c r="BQ63" s="36" t="s">
        <v>41</v>
      </c>
      <c r="BR63" s="36" t="s">
        <v>41</v>
      </c>
      <c r="BS63" s="36" t="s">
        <v>41</v>
      </c>
      <c r="BT63" s="468" t="s">
        <v>209</v>
      </c>
      <c r="BU63" s="468" t="s">
        <v>210</v>
      </c>
      <c r="BV63" s="468" t="s">
        <v>167</v>
      </c>
      <c r="BW63" s="468" t="s">
        <v>170</v>
      </c>
      <c r="BX63" s="468" t="s">
        <v>171</v>
      </c>
      <c r="BY63" s="468" t="s">
        <v>172</v>
      </c>
      <c r="BZ63" s="16" t="s">
        <v>1493</v>
      </c>
      <c r="CA63" s="16" t="s">
        <v>1494</v>
      </c>
      <c r="CB63" s="16">
        <f>(I63+J63+K63)*14</f>
        <v>42</v>
      </c>
      <c r="CC63" s="16">
        <v>13</v>
      </c>
      <c r="CD63" s="16">
        <v>20</v>
      </c>
      <c r="CE63" s="16">
        <v>32</v>
      </c>
      <c r="CF63" s="16">
        <v>13</v>
      </c>
      <c r="CG63" s="16">
        <v>0</v>
      </c>
      <c r="CH63" s="20">
        <f t="shared" si="13"/>
        <v>120</v>
      </c>
      <c r="CJ63" s="30">
        <f t="shared" si="4"/>
        <v>0</v>
      </c>
    </row>
    <row r="64" spans="1:88" s="30" customFormat="1" ht="15.75" customHeight="1">
      <c r="A64" s="16"/>
      <c r="B64" s="16" t="s">
        <v>32</v>
      </c>
      <c r="C64" s="16" t="s">
        <v>1256</v>
      </c>
      <c r="D64" s="16" t="s">
        <v>1257</v>
      </c>
      <c r="E64" s="527" t="s">
        <v>3399</v>
      </c>
      <c r="F64" s="18" t="s">
        <v>195</v>
      </c>
      <c r="G64" s="19" t="s">
        <v>196</v>
      </c>
      <c r="H64" s="53">
        <v>4</v>
      </c>
      <c r="I64" s="18">
        <v>1</v>
      </c>
      <c r="J64" s="18">
        <v>1</v>
      </c>
      <c r="K64" s="19">
        <v>0</v>
      </c>
      <c r="L64" s="18">
        <f t="shared" si="10"/>
        <v>7</v>
      </c>
      <c r="M64" s="18">
        <f t="shared" si="11"/>
        <v>7</v>
      </c>
      <c r="N64" s="19">
        <f t="shared" si="12"/>
        <v>0</v>
      </c>
      <c r="O64" s="16" t="s">
        <v>220</v>
      </c>
      <c r="P64" s="16" t="s">
        <v>46</v>
      </c>
      <c r="Q64" s="16" t="s">
        <v>27</v>
      </c>
      <c r="R64" s="16" t="s">
        <v>157</v>
      </c>
      <c r="S64" s="450" t="s">
        <v>158</v>
      </c>
      <c r="T64" s="16" t="s">
        <v>220</v>
      </c>
      <c r="U64" s="16" t="s">
        <v>46</v>
      </c>
      <c r="V64" s="17" t="s">
        <v>27</v>
      </c>
      <c r="W64" s="72" t="s">
        <v>153</v>
      </c>
      <c r="X64" s="33" t="s">
        <v>41</v>
      </c>
      <c r="Y64" s="19" t="s">
        <v>41</v>
      </c>
      <c r="Z64" s="33" t="s">
        <v>41</v>
      </c>
      <c r="AA64" s="19" t="s">
        <v>41</v>
      </c>
      <c r="AB64" s="78" t="s">
        <v>214</v>
      </c>
      <c r="AC64" s="19" t="s">
        <v>30</v>
      </c>
      <c r="AD64" s="22" t="s">
        <v>41</v>
      </c>
      <c r="AE64" s="19" t="s">
        <v>41</v>
      </c>
      <c r="AF64" s="16" t="s">
        <v>41</v>
      </c>
      <c r="AG64" s="16" t="s">
        <v>41</v>
      </c>
      <c r="AH64" s="17" t="s">
        <v>41</v>
      </c>
      <c r="AI64" s="16" t="s">
        <v>41</v>
      </c>
      <c r="AJ64" s="16" t="s">
        <v>41</v>
      </c>
      <c r="AK64" s="17" t="s">
        <v>41</v>
      </c>
      <c r="AL64" s="16" t="s">
        <v>41</v>
      </c>
      <c r="AM64" s="16" t="s">
        <v>41</v>
      </c>
      <c r="AN64" s="20" t="s">
        <v>41</v>
      </c>
      <c r="AO64" s="31" t="s">
        <v>332</v>
      </c>
      <c r="AP64" s="31" t="s">
        <v>333</v>
      </c>
      <c r="AQ64" s="16" t="s">
        <v>334</v>
      </c>
      <c r="AR64" s="16" t="s">
        <v>335</v>
      </c>
      <c r="AS64" s="16" t="s">
        <v>336</v>
      </c>
      <c r="AT64" s="16" t="s">
        <v>337</v>
      </c>
      <c r="AU64" s="16"/>
      <c r="AV64" s="16"/>
      <c r="AW64" s="24" t="s">
        <v>348</v>
      </c>
      <c r="AX64" s="24" t="s">
        <v>349</v>
      </c>
      <c r="AY64" s="24" t="s">
        <v>350</v>
      </c>
      <c r="AZ64" s="24" t="s">
        <v>351</v>
      </c>
      <c r="BA64" s="24" t="s">
        <v>352</v>
      </c>
      <c r="BB64" s="24" t="s">
        <v>353</v>
      </c>
      <c r="BC64" s="24" t="s">
        <v>354</v>
      </c>
      <c r="BD64" s="24" t="s">
        <v>355</v>
      </c>
      <c r="BE64" s="16" t="s">
        <v>373</v>
      </c>
      <c r="BF64" s="24" t="s">
        <v>374</v>
      </c>
      <c r="BG64" s="49" t="s">
        <v>375</v>
      </c>
      <c r="BH64" s="31" t="s">
        <v>161</v>
      </c>
      <c r="BI64" s="31" t="s">
        <v>162</v>
      </c>
      <c r="BJ64" s="468" t="s">
        <v>2732</v>
      </c>
      <c r="BK64" s="468" t="s">
        <v>2733</v>
      </c>
      <c r="BL64" s="468" t="s">
        <v>380</v>
      </c>
      <c r="BM64" s="468" t="s">
        <v>419</v>
      </c>
      <c r="BN64" s="24" t="s">
        <v>420</v>
      </c>
      <c r="BO64" s="468" t="s">
        <v>376</v>
      </c>
      <c r="BP64" s="16" t="s">
        <v>377</v>
      </c>
      <c r="BQ64" s="16" t="s">
        <v>378</v>
      </c>
      <c r="BR64" s="468" t="s">
        <v>427</v>
      </c>
      <c r="BS64" s="24" t="s">
        <v>428</v>
      </c>
      <c r="BT64" s="468" t="s">
        <v>381</v>
      </c>
      <c r="BU64" s="468" t="s">
        <v>382</v>
      </c>
      <c r="BV64" s="468" t="s">
        <v>167</v>
      </c>
      <c r="BW64" s="468" t="s">
        <v>170</v>
      </c>
      <c r="BX64" s="468" t="s">
        <v>171</v>
      </c>
      <c r="BY64" s="468" t="s">
        <v>172</v>
      </c>
      <c r="BZ64" s="16" t="s">
        <v>2735</v>
      </c>
      <c r="CA64" s="16" t="s">
        <v>2734</v>
      </c>
      <c r="CB64" s="16">
        <f>(I64+J64+K64)*14</f>
        <v>28</v>
      </c>
      <c r="CC64" s="16">
        <v>6</v>
      </c>
      <c r="CD64" s="16">
        <v>20</v>
      </c>
      <c r="CE64" s="16">
        <v>20</v>
      </c>
      <c r="CF64" s="16">
        <v>26</v>
      </c>
      <c r="CG64" s="16">
        <v>20</v>
      </c>
      <c r="CH64" s="20">
        <f t="shared" si="13"/>
        <v>120</v>
      </c>
      <c r="CJ64" s="30">
        <f t="shared" si="4"/>
        <v>0</v>
      </c>
    </row>
    <row r="65" spans="1:88" s="30" customFormat="1" ht="15.75" customHeight="1">
      <c r="A65" s="16"/>
      <c r="B65" s="16" t="s">
        <v>32</v>
      </c>
      <c r="C65" s="16" t="s">
        <v>223</v>
      </c>
      <c r="D65" s="16" t="s">
        <v>1505</v>
      </c>
      <c r="E65" s="527" t="s">
        <v>3400</v>
      </c>
      <c r="F65" s="18" t="s">
        <v>26</v>
      </c>
      <c r="G65" s="19" t="s">
        <v>87</v>
      </c>
      <c r="H65" s="53">
        <v>4</v>
      </c>
      <c r="I65" s="18">
        <v>2</v>
      </c>
      <c r="J65" s="18">
        <v>1</v>
      </c>
      <c r="K65" s="19">
        <v>0</v>
      </c>
      <c r="L65" s="18">
        <f t="shared" si="10"/>
        <v>14</v>
      </c>
      <c r="M65" s="18">
        <f t="shared" si="11"/>
        <v>7</v>
      </c>
      <c r="N65" s="19">
        <f t="shared" si="12"/>
        <v>0</v>
      </c>
      <c r="O65" s="16" t="s">
        <v>220</v>
      </c>
      <c r="P65" s="16" t="s">
        <v>46</v>
      </c>
      <c r="Q65" s="16" t="s">
        <v>1506</v>
      </c>
      <c r="R65" s="16" t="s">
        <v>157</v>
      </c>
      <c r="S65" s="501" t="s">
        <v>1507</v>
      </c>
      <c r="T65" s="16" t="s">
        <v>220</v>
      </c>
      <c r="U65" s="16" t="s">
        <v>46</v>
      </c>
      <c r="V65" s="17" t="s">
        <v>1508</v>
      </c>
      <c r="W65" s="72" t="s">
        <v>153</v>
      </c>
      <c r="X65" s="33" t="s">
        <v>41</v>
      </c>
      <c r="Y65" s="19" t="s">
        <v>41</v>
      </c>
      <c r="Z65" s="33" t="s">
        <v>41</v>
      </c>
      <c r="AA65" s="19" t="s">
        <v>41</v>
      </c>
      <c r="AB65" s="77" t="s">
        <v>183</v>
      </c>
      <c r="AC65" s="19" t="s">
        <v>30</v>
      </c>
      <c r="AD65" s="22" t="s">
        <v>41</v>
      </c>
      <c r="AE65" s="19" t="s">
        <v>41</v>
      </c>
      <c r="AF65" s="16" t="s">
        <v>41</v>
      </c>
      <c r="AG65" s="16" t="s">
        <v>41</v>
      </c>
      <c r="AH65" s="17" t="s">
        <v>41</v>
      </c>
      <c r="AI65" s="16" t="s">
        <v>41</v>
      </c>
      <c r="AJ65" s="16" t="s">
        <v>41</v>
      </c>
      <c r="AK65" s="17" t="s">
        <v>41</v>
      </c>
      <c r="AL65" s="16" t="s">
        <v>41</v>
      </c>
      <c r="AM65" s="16" t="s">
        <v>41</v>
      </c>
      <c r="AN65" s="20" t="s">
        <v>41</v>
      </c>
      <c r="AO65" s="16" t="s">
        <v>1509</v>
      </c>
      <c r="AP65" s="16" t="s">
        <v>1510</v>
      </c>
      <c r="AQ65" s="16" t="s">
        <v>1511</v>
      </c>
      <c r="AR65" s="16" t="s">
        <v>1512</v>
      </c>
      <c r="AS65" s="16" t="s">
        <v>1513</v>
      </c>
      <c r="AT65" s="16" t="s">
        <v>1514</v>
      </c>
      <c r="AU65" s="16" t="s">
        <v>41</v>
      </c>
      <c r="AV65" s="16" t="s">
        <v>41</v>
      </c>
      <c r="AW65" s="24" t="s">
        <v>1528</v>
      </c>
      <c r="AX65" s="453" t="s">
        <v>1529</v>
      </c>
      <c r="AY65" s="24" t="s">
        <v>1530</v>
      </c>
      <c r="AZ65" s="24" t="s">
        <v>1515</v>
      </c>
      <c r="BA65" s="24" t="s">
        <v>1516</v>
      </c>
      <c r="BB65" s="24" t="s">
        <v>1517</v>
      </c>
      <c r="BC65" s="24" t="s">
        <v>1518</v>
      </c>
      <c r="BD65" s="24" t="s">
        <v>1519</v>
      </c>
      <c r="BE65" s="36" t="s">
        <v>1473</v>
      </c>
      <c r="BF65" s="16" t="s">
        <v>1520</v>
      </c>
      <c r="BG65" s="20" t="s">
        <v>1521</v>
      </c>
      <c r="BH65" s="36" t="s">
        <v>1522</v>
      </c>
      <c r="BI65" s="36" t="s">
        <v>1523</v>
      </c>
      <c r="BJ65" s="24" t="s">
        <v>2928</v>
      </c>
      <c r="BK65" s="24" t="s">
        <v>2929</v>
      </c>
      <c r="BL65" s="24" t="s">
        <v>2925</v>
      </c>
      <c r="BM65" s="24" t="s">
        <v>2926</v>
      </c>
      <c r="BN65" s="24" t="s">
        <v>2927</v>
      </c>
      <c r="BO65" s="36" t="s">
        <v>41</v>
      </c>
      <c r="BP65" s="36" t="s">
        <v>41</v>
      </c>
      <c r="BQ65" s="36" t="s">
        <v>41</v>
      </c>
      <c r="BR65" s="36" t="s">
        <v>41</v>
      </c>
      <c r="BS65" s="36" t="s">
        <v>41</v>
      </c>
      <c r="BT65" s="24" t="s">
        <v>2930</v>
      </c>
      <c r="BU65" s="24" t="s">
        <v>2931</v>
      </c>
      <c r="BV65" s="468" t="s">
        <v>1524</v>
      </c>
      <c r="BW65" s="468" t="s">
        <v>1525</v>
      </c>
      <c r="BX65" s="468" t="s">
        <v>171</v>
      </c>
      <c r="BY65" s="468" t="s">
        <v>172</v>
      </c>
      <c r="BZ65" s="24" t="s">
        <v>1526</v>
      </c>
      <c r="CA65" s="24" t="s">
        <v>1527</v>
      </c>
      <c r="CB65" s="16">
        <f>(I65+J65+K65)*14</f>
        <v>42</v>
      </c>
      <c r="CC65" s="16">
        <v>12</v>
      </c>
      <c r="CD65" s="16">
        <v>14</v>
      </c>
      <c r="CE65" s="16">
        <v>27</v>
      </c>
      <c r="CF65" s="16">
        <v>25</v>
      </c>
      <c r="CG65" s="16">
        <v>0</v>
      </c>
      <c r="CH65" s="20">
        <f t="shared" si="13"/>
        <v>120</v>
      </c>
      <c r="CJ65" s="30">
        <f t="shared" si="4"/>
        <v>0</v>
      </c>
    </row>
    <row r="66" spans="1:88" s="30" customFormat="1" ht="15.75" customHeight="1">
      <c r="A66" s="16"/>
      <c r="B66" s="16" t="s">
        <v>32</v>
      </c>
      <c r="C66" s="16" t="s">
        <v>1258</v>
      </c>
      <c r="D66" s="16" t="s">
        <v>3336</v>
      </c>
      <c r="E66" s="527" t="s">
        <v>3401</v>
      </c>
      <c r="F66" s="18" t="s">
        <v>26</v>
      </c>
      <c r="G66" s="19" t="s">
        <v>87</v>
      </c>
      <c r="H66" s="53">
        <v>6</v>
      </c>
      <c r="I66" s="18">
        <v>3</v>
      </c>
      <c r="J66" s="18">
        <v>2</v>
      </c>
      <c r="K66" s="19">
        <v>0</v>
      </c>
      <c r="L66" s="18">
        <f t="shared" si="10"/>
        <v>21</v>
      </c>
      <c r="M66" s="18">
        <f t="shared" si="11"/>
        <v>14</v>
      </c>
      <c r="N66" s="19">
        <f t="shared" si="12"/>
        <v>0</v>
      </c>
      <c r="O66" s="16" t="s">
        <v>219</v>
      </c>
      <c r="P66" s="16" t="s">
        <v>221</v>
      </c>
      <c r="Q66" s="456" t="s">
        <v>1055</v>
      </c>
      <c r="R66" s="16" t="s">
        <v>157</v>
      </c>
      <c r="S66" s="501" t="s">
        <v>1056</v>
      </c>
      <c r="T66" s="16" t="s">
        <v>219</v>
      </c>
      <c r="U66" s="16" t="s">
        <v>991</v>
      </c>
      <c r="V66" s="17" t="s">
        <v>1116</v>
      </c>
      <c r="W66" s="72" t="s">
        <v>153</v>
      </c>
      <c r="X66" s="33" t="s">
        <v>41</v>
      </c>
      <c r="Y66" s="19" t="s">
        <v>41</v>
      </c>
      <c r="Z66" s="33" t="s">
        <v>41</v>
      </c>
      <c r="AA66" s="19" t="s">
        <v>41</v>
      </c>
      <c r="AB66" s="78" t="s">
        <v>214</v>
      </c>
      <c r="AC66" s="19" t="s">
        <v>30</v>
      </c>
      <c r="AD66" s="22" t="s">
        <v>41</v>
      </c>
      <c r="AE66" s="19" t="s">
        <v>41</v>
      </c>
      <c r="AF66" s="16" t="s">
        <v>41</v>
      </c>
      <c r="AG66" s="16" t="s">
        <v>41</v>
      </c>
      <c r="AH66" s="17" t="s">
        <v>41</v>
      </c>
      <c r="AI66" s="16" t="s">
        <v>41</v>
      </c>
      <c r="AJ66" s="16" t="s">
        <v>41</v>
      </c>
      <c r="AK66" s="17" t="s">
        <v>41</v>
      </c>
      <c r="AL66" s="16" t="s">
        <v>41</v>
      </c>
      <c r="AM66" s="16" t="s">
        <v>41</v>
      </c>
      <c r="AN66" s="20" t="s">
        <v>41</v>
      </c>
      <c r="AO66" s="16" t="s">
        <v>1117</v>
      </c>
      <c r="AP66" s="16" t="s">
        <v>1118</v>
      </c>
      <c r="AQ66" s="24" t="s">
        <v>1119</v>
      </c>
      <c r="AR66" s="24" t="s">
        <v>1120</v>
      </c>
      <c r="AS66" s="16" t="s">
        <v>1121</v>
      </c>
      <c r="AT66" s="16" t="s">
        <v>1122</v>
      </c>
      <c r="AU66" s="16" t="s">
        <v>41</v>
      </c>
      <c r="AV66" s="16" t="s">
        <v>41</v>
      </c>
      <c r="AW66" s="24" t="s">
        <v>1123</v>
      </c>
      <c r="AX66" s="24" t="s">
        <v>3462</v>
      </c>
      <c r="AY66" s="16" t="s">
        <v>1137</v>
      </c>
      <c r="AZ66" s="16" t="s">
        <v>1138</v>
      </c>
      <c r="BA66" s="24" t="s">
        <v>1124</v>
      </c>
      <c r="BB66" s="24" t="s">
        <v>1125</v>
      </c>
      <c r="BC66" s="16" t="s">
        <v>1126</v>
      </c>
      <c r="BD66" s="16" t="s">
        <v>1139</v>
      </c>
      <c r="BE66" s="16" t="s">
        <v>1072</v>
      </c>
      <c r="BF66" s="24" t="s">
        <v>1127</v>
      </c>
      <c r="BG66" s="49" t="s">
        <v>1128</v>
      </c>
      <c r="BH66" s="16" t="s">
        <v>161</v>
      </c>
      <c r="BI66" s="16" t="s">
        <v>162</v>
      </c>
      <c r="BJ66" s="24" t="s">
        <v>1129</v>
      </c>
      <c r="BK66" s="24" t="s">
        <v>1130</v>
      </c>
      <c r="BL66" s="24" t="s">
        <v>1131</v>
      </c>
      <c r="BM66" s="24" t="s">
        <v>1132</v>
      </c>
      <c r="BN66" s="16" t="s">
        <v>1140</v>
      </c>
      <c r="BO66" s="24" t="s">
        <v>41</v>
      </c>
      <c r="BP66" s="16" t="s">
        <v>41</v>
      </c>
      <c r="BQ66" s="16" t="s">
        <v>41</v>
      </c>
      <c r="BR66" s="16" t="s">
        <v>41</v>
      </c>
      <c r="BS66" s="16" t="s">
        <v>41</v>
      </c>
      <c r="BT66" s="24" t="s">
        <v>1133</v>
      </c>
      <c r="BU66" s="24" t="s">
        <v>1134</v>
      </c>
      <c r="BV66" s="24" t="s">
        <v>167</v>
      </c>
      <c r="BW66" s="24" t="s">
        <v>170</v>
      </c>
      <c r="BX66" s="24" t="s">
        <v>171</v>
      </c>
      <c r="BY66" s="24" t="s">
        <v>172</v>
      </c>
      <c r="BZ66" s="16" t="s">
        <v>1135</v>
      </c>
      <c r="CA66" s="16" t="s">
        <v>1136</v>
      </c>
      <c r="CB66" s="2">
        <v>70</v>
      </c>
      <c r="CC66" s="16">
        <v>8</v>
      </c>
      <c r="CD66" s="16">
        <v>18</v>
      </c>
      <c r="CE66" s="16">
        <v>28</v>
      </c>
      <c r="CF66" s="16">
        <v>56</v>
      </c>
      <c r="CG66" s="16">
        <v>0</v>
      </c>
      <c r="CH66" s="20">
        <f t="shared" si="13"/>
        <v>180</v>
      </c>
      <c r="CJ66" s="30">
        <f t="shared" si="4"/>
        <v>0</v>
      </c>
    </row>
    <row r="67" spans="1:88" s="30" customFormat="1" ht="15.75" customHeight="1">
      <c r="A67" s="16"/>
      <c r="B67" s="16" t="s">
        <v>32</v>
      </c>
      <c r="C67" s="16" t="s">
        <v>249</v>
      </c>
      <c r="D67" s="16" t="s">
        <v>1557</v>
      </c>
      <c r="E67" s="527" t="s">
        <v>3402</v>
      </c>
      <c r="F67" s="18" t="s">
        <v>26</v>
      </c>
      <c r="G67" s="19" t="s">
        <v>87</v>
      </c>
      <c r="H67" s="53">
        <v>6</v>
      </c>
      <c r="I67" s="18">
        <v>2</v>
      </c>
      <c r="J67" s="18">
        <v>2</v>
      </c>
      <c r="K67" s="19">
        <v>0</v>
      </c>
      <c r="L67" s="18">
        <f t="shared" si="10"/>
        <v>14</v>
      </c>
      <c r="M67" s="18">
        <f t="shared" si="11"/>
        <v>14</v>
      </c>
      <c r="N67" s="19">
        <f t="shared" si="12"/>
        <v>0</v>
      </c>
      <c r="O67" s="16" t="s">
        <v>220</v>
      </c>
      <c r="P67" s="16" t="s">
        <v>46</v>
      </c>
      <c r="Q67" s="58" t="s">
        <v>1311</v>
      </c>
      <c r="R67" s="27" t="s">
        <v>157</v>
      </c>
      <c r="S67" s="501" t="s">
        <v>1312</v>
      </c>
      <c r="T67" s="27" t="s">
        <v>220</v>
      </c>
      <c r="U67" s="27" t="s">
        <v>46</v>
      </c>
      <c r="V67" s="42" t="s">
        <v>1311</v>
      </c>
      <c r="W67" s="72" t="s">
        <v>153</v>
      </c>
      <c r="X67" s="33" t="s">
        <v>41</v>
      </c>
      <c r="Y67" s="19" t="s">
        <v>41</v>
      </c>
      <c r="Z67" s="33" t="s">
        <v>41</v>
      </c>
      <c r="AA67" s="19" t="s">
        <v>41</v>
      </c>
      <c r="AB67" s="77" t="s">
        <v>239</v>
      </c>
      <c r="AC67" s="19" t="s">
        <v>184</v>
      </c>
      <c r="AD67" s="22" t="s">
        <v>41</v>
      </c>
      <c r="AE67" s="19" t="s">
        <v>41</v>
      </c>
      <c r="AF67" s="16" t="s">
        <v>41</v>
      </c>
      <c r="AG67" s="16" t="s">
        <v>41</v>
      </c>
      <c r="AH67" s="17" t="s">
        <v>41</v>
      </c>
      <c r="AI67" s="16" t="s">
        <v>41</v>
      </c>
      <c r="AJ67" s="16" t="s">
        <v>41</v>
      </c>
      <c r="AK67" s="17" t="s">
        <v>41</v>
      </c>
      <c r="AL67" s="16" t="s">
        <v>41</v>
      </c>
      <c r="AM67" s="16" t="s">
        <v>41</v>
      </c>
      <c r="AN67" s="20" t="s">
        <v>41</v>
      </c>
      <c r="AO67" s="31" t="s">
        <v>1531</v>
      </c>
      <c r="AP67" s="31" t="s">
        <v>1532</v>
      </c>
      <c r="AQ67" s="16" t="s">
        <v>1533</v>
      </c>
      <c r="AR67" s="16" t="s">
        <v>1534</v>
      </c>
      <c r="AS67" s="16" t="s">
        <v>1535</v>
      </c>
      <c r="AT67" s="16" t="s">
        <v>1536</v>
      </c>
      <c r="AU67" s="16" t="s">
        <v>41</v>
      </c>
      <c r="AV67" s="16" t="s">
        <v>41</v>
      </c>
      <c r="AW67" s="24" t="s">
        <v>1537</v>
      </c>
      <c r="AX67" s="24" t="s">
        <v>1541</v>
      </c>
      <c r="AY67" s="24" t="s">
        <v>1542</v>
      </c>
      <c r="AZ67" s="24" t="s">
        <v>1543</v>
      </c>
      <c r="BA67" s="24" t="s">
        <v>1544</v>
      </c>
      <c r="BB67" s="24" t="s">
        <v>1538</v>
      </c>
      <c r="BC67" s="16" t="s">
        <v>1321</v>
      </c>
      <c r="BD67" s="16" t="s">
        <v>1322</v>
      </c>
      <c r="BE67" s="16" t="s">
        <v>1323</v>
      </c>
      <c r="BF67" s="24" t="s">
        <v>1324</v>
      </c>
      <c r="BG67" s="49" t="s">
        <v>1325</v>
      </c>
      <c r="BH67" s="27" t="s">
        <v>161</v>
      </c>
      <c r="BI67" s="16" t="s">
        <v>162</v>
      </c>
      <c r="BJ67" s="24" t="s">
        <v>1326</v>
      </c>
      <c r="BK67" s="24" t="s">
        <v>1327</v>
      </c>
      <c r="BL67" s="24" t="s">
        <v>1328</v>
      </c>
      <c r="BM67" s="24" t="s">
        <v>934</v>
      </c>
      <c r="BN67" s="24" t="s">
        <v>1545</v>
      </c>
      <c r="BO67" s="36" t="s">
        <v>41</v>
      </c>
      <c r="BP67" s="36" t="s">
        <v>41</v>
      </c>
      <c r="BQ67" s="36" t="s">
        <v>41</v>
      </c>
      <c r="BR67" s="36" t="s">
        <v>41</v>
      </c>
      <c r="BS67" s="36" t="s">
        <v>41</v>
      </c>
      <c r="BT67" s="29" t="s">
        <v>1539</v>
      </c>
      <c r="BU67" s="29" t="s">
        <v>1540</v>
      </c>
      <c r="BV67" s="468" t="s">
        <v>167</v>
      </c>
      <c r="BW67" s="468" t="s">
        <v>170</v>
      </c>
      <c r="BX67" s="468" t="s">
        <v>171</v>
      </c>
      <c r="BY67" s="468" t="s">
        <v>172</v>
      </c>
      <c r="BZ67" s="16" t="s">
        <v>394</v>
      </c>
      <c r="CA67" s="16" t="s">
        <v>393</v>
      </c>
      <c r="CB67" s="16">
        <f t="shared" ref="CB67:CB109" si="14">(I67+J67+K67)*14</f>
        <v>56</v>
      </c>
      <c r="CC67" s="16">
        <v>19</v>
      </c>
      <c r="CD67" s="16">
        <v>35</v>
      </c>
      <c r="CE67" s="16">
        <v>35</v>
      </c>
      <c r="CF67" s="16">
        <v>35</v>
      </c>
      <c r="CG67" s="16">
        <v>0</v>
      </c>
      <c r="CH67" s="20">
        <f t="shared" si="13"/>
        <v>180</v>
      </c>
      <c r="CJ67" s="30">
        <f t="shared" si="4"/>
        <v>0</v>
      </c>
    </row>
    <row r="68" spans="1:88" s="30" customFormat="1" ht="15.75" customHeight="1">
      <c r="A68" s="16"/>
      <c r="B68" s="16" t="s">
        <v>32</v>
      </c>
      <c r="C68" s="16" t="s">
        <v>247</v>
      </c>
      <c r="D68" s="16" t="s">
        <v>1558</v>
      </c>
      <c r="E68" s="527" t="s">
        <v>3403</v>
      </c>
      <c r="F68" s="18" t="s">
        <v>26</v>
      </c>
      <c r="G68" s="19" t="s">
        <v>87</v>
      </c>
      <c r="H68" s="53">
        <v>3</v>
      </c>
      <c r="I68" s="18">
        <v>1</v>
      </c>
      <c r="J68" s="18">
        <v>0</v>
      </c>
      <c r="K68" s="19">
        <v>1</v>
      </c>
      <c r="L68" s="18">
        <f t="shared" si="10"/>
        <v>7</v>
      </c>
      <c r="M68" s="18">
        <f t="shared" si="11"/>
        <v>0</v>
      </c>
      <c r="N68" s="19">
        <f t="shared" si="12"/>
        <v>7</v>
      </c>
      <c r="O68" s="16" t="s">
        <v>220</v>
      </c>
      <c r="P68" s="16" t="s">
        <v>46</v>
      </c>
      <c r="Q68" s="58" t="s">
        <v>1311</v>
      </c>
      <c r="R68" s="27" t="s">
        <v>157</v>
      </c>
      <c r="S68" s="501" t="s">
        <v>1312</v>
      </c>
      <c r="T68" s="27" t="s">
        <v>220</v>
      </c>
      <c r="U68" s="27" t="s">
        <v>46</v>
      </c>
      <c r="V68" s="42" t="s">
        <v>1311</v>
      </c>
      <c r="W68" s="72" t="s">
        <v>153</v>
      </c>
      <c r="X68" s="33" t="s">
        <v>41</v>
      </c>
      <c r="Y68" s="19" t="s">
        <v>41</v>
      </c>
      <c r="Z68" s="33" t="s">
        <v>41</v>
      </c>
      <c r="AA68" s="19" t="s">
        <v>41</v>
      </c>
      <c r="AB68" s="77" t="s">
        <v>183</v>
      </c>
      <c r="AC68" s="19" t="s">
        <v>184</v>
      </c>
      <c r="AD68" s="22" t="s">
        <v>41</v>
      </c>
      <c r="AE68" s="19" t="s">
        <v>41</v>
      </c>
      <c r="AF68" s="16" t="s">
        <v>41</v>
      </c>
      <c r="AG68" s="16" t="s">
        <v>41</v>
      </c>
      <c r="AH68" s="17" t="s">
        <v>41</v>
      </c>
      <c r="AI68" s="16" t="s">
        <v>41</v>
      </c>
      <c r="AJ68" s="16" t="s">
        <v>41</v>
      </c>
      <c r="AK68" s="17" t="s">
        <v>41</v>
      </c>
      <c r="AL68" s="16" t="s">
        <v>41</v>
      </c>
      <c r="AM68" s="16" t="s">
        <v>41</v>
      </c>
      <c r="AN68" s="20" t="s">
        <v>41</v>
      </c>
      <c r="AO68" s="31" t="s">
        <v>1546</v>
      </c>
      <c r="AP68" s="31" t="s">
        <v>1547</v>
      </c>
      <c r="AQ68" s="16" t="s">
        <v>1548</v>
      </c>
      <c r="AR68" s="16" t="s">
        <v>1549</v>
      </c>
      <c r="AS68" s="16" t="s">
        <v>41</v>
      </c>
      <c r="AT68" s="16" t="s">
        <v>41</v>
      </c>
      <c r="AU68" s="16" t="s">
        <v>1550</v>
      </c>
      <c r="AV68" s="16" t="s">
        <v>1551</v>
      </c>
      <c r="AW68" s="24" t="s">
        <v>1552</v>
      </c>
      <c r="AX68" s="24" t="s">
        <v>1554</v>
      </c>
      <c r="AY68" s="24" t="s">
        <v>1332</v>
      </c>
      <c r="AZ68" s="24" t="s">
        <v>1333</v>
      </c>
      <c r="BA68" s="24" t="s">
        <v>1555</v>
      </c>
      <c r="BB68" s="24" t="s">
        <v>1553</v>
      </c>
      <c r="BC68" s="16" t="s">
        <v>1321</v>
      </c>
      <c r="BD68" s="16" t="s">
        <v>1322</v>
      </c>
      <c r="BE68" s="16" t="s">
        <v>1323</v>
      </c>
      <c r="BF68" s="24" t="s">
        <v>1324</v>
      </c>
      <c r="BG68" s="49" t="s">
        <v>1325</v>
      </c>
      <c r="BH68" s="27" t="s">
        <v>161</v>
      </c>
      <c r="BI68" s="16" t="s">
        <v>162</v>
      </c>
      <c r="BJ68" s="24" t="s">
        <v>1326</v>
      </c>
      <c r="BK68" s="24" t="s">
        <v>1327</v>
      </c>
      <c r="BL68" s="24" t="s">
        <v>1328</v>
      </c>
      <c r="BM68" s="24" t="s">
        <v>934</v>
      </c>
      <c r="BN68" s="24" t="s">
        <v>1556</v>
      </c>
      <c r="BO68" s="36" t="s">
        <v>41</v>
      </c>
      <c r="BP68" s="36" t="s">
        <v>41</v>
      </c>
      <c r="BQ68" s="36" t="s">
        <v>41</v>
      </c>
      <c r="BR68" s="36" t="s">
        <v>41</v>
      </c>
      <c r="BS68" s="36" t="s">
        <v>41</v>
      </c>
      <c r="BT68" s="29" t="s">
        <v>1539</v>
      </c>
      <c r="BU68" s="29" t="s">
        <v>1540</v>
      </c>
      <c r="BV68" s="468" t="s">
        <v>167</v>
      </c>
      <c r="BW68" s="468" t="s">
        <v>170</v>
      </c>
      <c r="BX68" s="468" t="s">
        <v>171</v>
      </c>
      <c r="BY68" s="468" t="s">
        <v>172</v>
      </c>
      <c r="BZ68" s="16" t="s">
        <v>394</v>
      </c>
      <c r="CA68" s="16" t="s">
        <v>393</v>
      </c>
      <c r="CB68" s="16">
        <f t="shared" si="14"/>
        <v>28</v>
      </c>
      <c r="CC68" s="16">
        <v>10</v>
      </c>
      <c r="CD68" s="16">
        <v>20</v>
      </c>
      <c r="CE68" s="16">
        <v>20</v>
      </c>
      <c r="CF68" s="16">
        <v>12</v>
      </c>
      <c r="CG68" s="16">
        <v>0</v>
      </c>
      <c r="CH68" s="20">
        <f t="shared" si="13"/>
        <v>90</v>
      </c>
      <c r="CJ68" s="30">
        <f t="shared" si="4"/>
        <v>0</v>
      </c>
    </row>
    <row r="69" spans="1:88" s="30" customFormat="1" ht="15.75" customHeight="1">
      <c r="A69" s="16"/>
      <c r="B69" s="16" t="s">
        <v>32</v>
      </c>
      <c r="C69" s="16" t="s">
        <v>222</v>
      </c>
      <c r="D69" s="16" t="s">
        <v>1559</v>
      </c>
      <c r="E69" s="527" t="s">
        <v>3404</v>
      </c>
      <c r="F69" s="18" t="s">
        <v>195</v>
      </c>
      <c r="G69" s="19" t="s">
        <v>196</v>
      </c>
      <c r="H69" s="53">
        <v>5</v>
      </c>
      <c r="I69" s="18">
        <v>2</v>
      </c>
      <c r="J69" s="18">
        <v>0</v>
      </c>
      <c r="K69" s="19">
        <v>2</v>
      </c>
      <c r="L69" s="18">
        <f t="shared" si="10"/>
        <v>14</v>
      </c>
      <c r="M69" s="18">
        <f t="shared" si="11"/>
        <v>0</v>
      </c>
      <c r="N69" s="19">
        <f t="shared" si="12"/>
        <v>14</v>
      </c>
      <c r="O69" s="16" t="s">
        <v>220</v>
      </c>
      <c r="P69" s="16" t="s">
        <v>46</v>
      </c>
      <c r="Q69" s="16" t="s">
        <v>1560</v>
      </c>
      <c r="R69" s="16" t="s">
        <v>989</v>
      </c>
      <c r="S69" s="501" t="s">
        <v>1561</v>
      </c>
      <c r="T69" s="16" t="s">
        <v>220</v>
      </c>
      <c r="U69" s="16" t="s">
        <v>46</v>
      </c>
      <c r="V69" s="17" t="s">
        <v>1562</v>
      </c>
      <c r="W69" s="72" t="s">
        <v>153</v>
      </c>
      <c r="X69" s="33" t="s">
        <v>41</v>
      </c>
      <c r="Y69" s="19" t="s">
        <v>41</v>
      </c>
      <c r="Z69" s="33" t="s">
        <v>41</v>
      </c>
      <c r="AA69" s="19" t="s">
        <v>41</v>
      </c>
      <c r="AB69" s="77" t="s">
        <v>183</v>
      </c>
      <c r="AC69" s="19" t="s">
        <v>30</v>
      </c>
      <c r="AD69" s="22" t="s">
        <v>41</v>
      </c>
      <c r="AE69" s="19" t="s">
        <v>41</v>
      </c>
      <c r="AF69" s="16" t="s">
        <v>41</v>
      </c>
      <c r="AG69" s="16" t="s">
        <v>41</v>
      </c>
      <c r="AH69" s="17" t="s">
        <v>41</v>
      </c>
      <c r="AI69" s="16" t="s">
        <v>41</v>
      </c>
      <c r="AJ69" s="16" t="s">
        <v>41</v>
      </c>
      <c r="AK69" s="17" t="s">
        <v>41</v>
      </c>
      <c r="AL69" s="16" t="s">
        <v>41</v>
      </c>
      <c r="AM69" s="16" t="s">
        <v>41</v>
      </c>
      <c r="AN69" s="20" t="s">
        <v>41</v>
      </c>
      <c r="AO69" s="16" t="s">
        <v>1563</v>
      </c>
      <c r="AP69" s="16" t="s">
        <v>1564</v>
      </c>
      <c r="AQ69" s="24" t="s">
        <v>1565</v>
      </c>
      <c r="AR69" s="24" t="s">
        <v>1566</v>
      </c>
      <c r="AS69" s="16" t="s">
        <v>41</v>
      </c>
      <c r="AT69" s="16" t="s">
        <v>41</v>
      </c>
      <c r="AU69" s="16" t="s">
        <v>1567</v>
      </c>
      <c r="AV69" s="16" t="s">
        <v>1568</v>
      </c>
      <c r="AW69" s="24" t="s">
        <v>1580</v>
      </c>
      <c r="AX69" s="24" t="s">
        <v>1581</v>
      </c>
      <c r="AY69" s="24" t="s">
        <v>1582</v>
      </c>
      <c r="AZ69" s="24" t="s">
        <v>1569</v>
      </c>
      <c r="BA69" s="24" t="s">
        <v>1583</v>
      </c>
      <c r="BB69" s="24" t="s">
        <v>1584</v>
      </c>
      <c r="BC69" s="24" t="s">
        <v>1585</v>
      </c>
      <c r="BD69" s="16" t="s">
        <v>1570</v>
      </c>
      <c r="BE69" s="16" t="s">
        <v>1571</v>
      </c>
      <c r="BF69" s="24" t="s">
        <v>1572</v>
      </c>
      <c r="BG69" s="49" t="s">
        <v>1573</v>
      </c>
      <c r="BH69" s="24" t="s">
        <v>161</v>
      </c>
      <c r="BI69" s="24" t="s">
        <v>162</v>
      </c>
      <c r="BJ69" s="24" t="s">
        <v>1574</v>
      </c>
      <c r="BK69" s="24" t="s">
        <v>1591</v>
      </c>
      <c r="BL69" s="24" t="s">
        <v>1575</v>
      </c>
      <c r="BM69" s="24" t="s">
        <v>1586</v>
      </c>
      <c r="BN69" s="24" t="s">
        <v>1587</v>
      </c>
      <c r="BO69" s="16" t="s">
        <v>376</v>
      </c>
      <c r="BP69" s="16" t="s">
        <v>377</v>
      </c>
      <c r="BQ69" s="16" t="s">
        <v>378</v>
      </c>
      <c r="BR69" s="16" t="s">
        <v>1576</v>
      </c>
      <c r="BS69" s="24" t="s">
        <v>1588</v>
      </c>
      <c r="BT69" s="16" t="s">
        <v>1577</v>
      </c>
      <c r="BU69" s="16" t="s">
        <v>1592</v>
      </c>
      <c r="BV69" s="24" t="s">
        <v>167</v>
      </c>
      <c r="BW69" s="468" t="s">
        <v>170</v>
      </c>
      <c r="BX69" s="16" t="s">
        <v>1578</v>
      </c>
      <c r="BY69" s="16" t="s">
        <v>1579</v>
      </c>
      <c r="BZ69" s="16" t="s">
        <v>1590</v>
      </c>
      <c r="CA69" s="16" t="s">
        <v>1589</v>
      </c>
      <c r="CB69" s="16">
        <f t="shared" si="14"/>
        <v>56</v>
      </c>
      <c r="CC69" s="456">
        <v>15</v>
      </c>
      <c r="CD69" s="456">
        <v>15</v>
      </c>
      <c r="CE69" s="456">
        <v>34</v>
      </c>
      <c r="CF69" s="456">
        <v>20</v>
      </c>
      <c r="CG69" s="456">
        <v>10</v>
      </c>
      <c r="CH69" s="20">
        <f t="shared" si="13"/>
        <v>150</v>
      </c>
      <c r="CJ69" s="30">
        <f t="shared" si="4"/>
        <v>0</v>
      </c>
    </row>
    <row r="70" spans="1:88" s="30" customFormat="1" ht="15.75" customHeight="1">
      <c r="A70" s="16"/>
      <c r="B70" s="16" t="s">
        <v>32</v>
      </c>
      <c r="C70" s="16" t="s">
        <v>174</v>
      </c>
      <c r="D70" s="16" t="s">
        <v>175</v>
      </c>
      <c r="E70" s="527" t="s">
        <v>3405</v>
      </c>
      <c r="F70" s="18" t="s">
        <v>26</v>
      </c>
      <c r="G70" s="19" t="s">
        <v>87</v>
      </c>
      <c r="H70" s="53">
        <v>3</v>
      </c>
      <c r="I70" s="18">
        <v>1</v>
      </c>
      <c r="J70" s="18">
        <v>1</v>
      </c>
      <c r="K70" s="19">
        <v>0</v>
      </c>
      <c r="L70" s="18">
        <f t="shared" si="10"/>
        <v>7</v>
      </c>
      <c r="M70" s="18">
        <f t="shared" si="11"/>
        <v>7</v>
      </c>
      <c r="N70" s="19">
        <f t="shared" si="12"/>
        <v>0</v>
      </c>
      <c r="O70" s="16" t="s">
        <v>220</v>
      </c>
      <c r="P70" s="16" t="s">
        <v>46</v>
      </c>
      <c r="Q70" s="16" t="s">
        <v>27</v>
      </c>
      <c r="R70" s="16" t="s">
        <v>157</v>
      </c>
      <c r="S70" s="450" t="s">
        <v>158</v>
      </c>
      <c r="T70" s="16" t="s">
        <v>220</v>
      </c>
      <c r="U70" s="16" t="s">
        <v>46</v>
      </c>
      <c r="V70" s="31" t="s">
        <v>27</v>
      </c>
      <c r="W70" s="72" t="s">
        <v>153</v>
      </c>
      <c r="X70" s="33" t="s">
        <v>41</v>
      </c>
      <c r="Y70" s="19" t="s">
        <v>41</v>
      </c>
      <c r="Z70" s="33" t="s">
        <v>41</v>
      </c>
      <c r="AA70" s="19" t="s">
        <v>41</v>
      </c>
      <c r="AB70" s="77" t="s">
        <v>183</v>
      </c>
      <c r="AC70" s="19" t="s">
        <v>184</v>
      </c>
      <c r="AD70" s="22" t="s">
        <v>41</v>
      </c>
      <c r="AE70" s="19" t="s">
        <v>41</v>
      </c>
      <c r="AF70" s="16" t="s">
        <v>41</v>
      </c>
      <c r="AG70" s="16" t="s">
        <v>41</v>
      </c>
      <c r="AH70" s="17" t="s">
        <v>41</v>
      </c>
      <c r="AI70" s="16" t="s">
        <v>41</v>
      </c>
      <c r="AJ70" s="16" t="s">
        <v>41</v>
      </c>
      <c r="AK70" s="17" t="s">
        <v>41</v>
      </c>
      <c r="AL70" s="16" t="s">
        <v>41</v>
      </c>
      <c r="AM70" s="16" t="s">
        <v>41</v>
      </c>
      <c r="AN70" s="20" t="s">
        <v>41</v>
      </c>
      <c r="AO70" s="58" t="s">
        <v>331</v>
      </c>
      <c r="AP70" s="58" t="s">
        <v>202</v>
      </c>
      <c r="AQ70" s="36" t="s">
        <v>203</v>
      </c>
      <c r="AR70" s="36" t="s">
        <v>204</v>
      </c>
      <c r="AS70" s="36" t="s">
        <v>205</v>
      </c>
      <c r="AT70" s="36" t="s">
        <v>206</v>
      </c>
      <c r="AU70" s="36"/>
      <c r="AV70" s="36"/>
      <c r="AW70" s="470" t="s">
        <v>384</v>
      </c>
      <c r="AX70" s="470" t="s">
        <v>385</v>
      </c>
      <c r="AY70" s="24" t="s">
        <v>386</v>
      </c>
      <c r="AZ70" s="24" t="s">
        <v>383</v>
      </c>
      <c r="BA70" s="470" t="s">
        <v>387</v>
      </c>
      <c r="BB70" s="470" t="s">
        <v>388</v>
      </c>
      <c r="BC70" s="470" t="s">
        <v>389</v>
      </c>
      <c r="BD70" s="470" t="s">
        <v>390</v>
      </c>
      <c r="BE70" s="468" t="s">
        <v>3335</v>
      </c>
      <c r="BF70" s="24" t="s">
        <v>391</v>
      </c>
      <c r="BG70" s="49" t="s">
        <v>392</v>
      </c>
      <c r="BH70" s="31" t="s">
        <v>161</v>
      </c>
      <c r="BI70" s="31" t="s">
        <v>162</v>
      </c>
      <c r="BJ70" s="468" t="s">
        <v>207</v>
      </c>
      <c r="BK70" s="468" t="s">
        <v>208</v>
      </c>
      <c r="BL70" s="468" t="s">
        <v>379</v>
      </c>
      <c r="BM70" s="468" t="s">
        <v>429</v>
      </c>
      <c r="BN70" s="468" t="s">
        <v>430</v>
      </c>
      <c r="BO70" s="16" t="s">
        <v>41</v>
      </c>
      <c r="BP70" s="16" t="s">
        <v>41</v>
      </c>
      <c r="BQ70" s="16" t="s">
        <v>41</v>
      </c>
      <c r="BR70" s="16" t="s">
        <v>41</v>
      </c>
      <c r="BS70" s="16" t="s">
        <v>41</v>
      </c>
      <c r="BT70" s="468" t="s">
        <v>209</v>
      </c>
      <c r="BU70" s="468" t="s">
        <v>210</v>
      </c>
      <c r="BV70" s="468" t="s">
        <v>167</v>
      </c>
      <c r="BW70" s="468" t="s">
        <v>170</v>
      </c>
      <c r="BX70" s="468" t="s">
        <v>171</v>
      </c>
      <c r="BY70" s="468" t="s">
        <v>172</v>
      </c>
      <c r="BZ70" s="16" t="s">
        <v>394</v>
      </c>
      <c r="CA70" s="16" t="s">
        <v>393</v>
      </c>
      <c r="CB70" s="16">
        <f t="shared" si="14"/>
        <v>28</v>
      </c>
      <c r="CC70" s="37">
        <v>4</v>
      </c>
      <c r="CD70" s="37">
        <v>12</v>
      </c>
      <c r="CE70" s="37">
        <v>12</v>
      </c>
      <c r="CF70" s="37">
        <v>34</v>
      </c>
      <c r="CG70" s="37">
        <v>0</v>
      </c>
      <c r="CH70" s="20">
        <f t="shared" si="13"/>
        <v>90</v>
      </c>
      <c r="CJ70" s="30">
        <f t="shared" si="4"/>
        <v>0</v>
      </c>
    </row>
    <row r="71" spans="1:88" s="30" customFormat="1" ht="15.75" customHeight="1">
      <c r="A71" s="16"/>
      <c r="B71" s="16" t="s">
        <v>32</v>
      </c>
      <c r="C71" s="16" t="s">
        <v>225</v>
      </c>
      <c r="D71" s="16" t="s">
        <v>1593</v>
      </c>
      <c r="E71" s="527" t="s">
        <v>3406</v>
      </c>
      <c r="F71" s="18" t="s">
        <v>26</v>
      </c>
      <c r="G71" s="19" t="s">
        <v>87</v>
      </c>
      <c r="H71" s="53">
        <v>3</v>
      </c>
      <c r="I71" s="18">
        <v>2</v>
      </c>
      <c r="J71" s="18">
        <v>0</v>
      </c>
      <c r="K71" s="19">
        <v>0</v>
      </c>
      <c r="L71" s="18">
        <f t="shared" ref="L71:L102" si="15">I71*7</f>
        <v>14</v>
      </c>
      <c r="M71" s="18">
        <f t="shared" ref="M71:M102" si="16">J71*7</f>
        <v>0</v>
      </c>
      <c r="N71" s="19">
        <f t="shared" ref="N71:N102" si="17">K71*7</f>
        <v>0</v>
      </c>
      <c r="O71" s="16" t="s">
        <v>220</v>
      </c>
      <c r="P71" s="16" t="s">
        <v>46</v>
      </c>
      <c r="Q71" s="16" t="s">
        <v>1259</v>
      </c>
      <c r="R71" s="16" t="s">
        <v>157</v>
      </c>
      <c r="S71" s="501" t="s">
        <v>1260</v>
      </c>
      <c r="T71" s="16" t="s">
        <v>1261</v>
      </c>
      <c r="U71" s="16" t="s">
        <v>46</v>
      </c>
      <c r="V71" s="17" t="s">
        <v>1259</v>
      </c>
      <c r="W71" s="72" t="s">
        <v>153</v>
      </c>
      <c r="X71" s="33" t="s">
        <v>41</v>
      </c>
      <c r="Y71" s="19" t="s">
        <v>41</v>
      </c>
      <c r="Z71" s="33" t="s">
        <v>41</v>
      </c>
      <c r="AA71" s="19" t="s">
        <v>41</v>
      </c>
      <c r="AB71" s="77" t="s">
        <v>226</v>
      </c>
      <c r="AC71" s="19" t="s">
        <v>30</v>
      </c>
      <c r="AD71" s="22" t="s">
        <v>41</v>
      </c>
      <c r="AE71" s="19" t="s">
        <v>41</v>
      </c>
      <c r="AF71" s="16" t="s">
        <v>41</v>
      </c>
      <c r="AG71" s="16" t="s">
        <v>41</v>
      </c>
      <c r="AH71" s="17" t="s">
        <v>41</v>
      </c>
      <c r="AI71" s="16" t="s">
        <v>41</v>
      </c>
      <c r="AJ71" s="16" t="s">
        <v>41</v>
      </c>
      <c r="AK71" s="17" t="s">
        <v>41</v>
      </c>
      <c r="AL71" s="16" t="s">
        <v>41</v>
      </c>
      <c r="AM71" s="16" t="s">
        <v>41</v>
      </c>
      <c r="AN71" s="20" t="s">
        <v>41</v>
      </c>
      <c r="AO71" s="16" t="s">
        <v>1594</v>
      </c>
      <c r="AP71" s="16" t="s">
        <v>1595</v>
      </c>
      <c r="AQ71" s="16" t="s">
        <v>1596</v>
      </c>
      <c r="AR71" s="16" t="s">
        <v>1597</v>
      </c>
      <c r="AS71" s="16" t="s">
        <v>41</v>
      </c>
      <c r="AT71" s="16" t="s">
        <v>41</v>
      </c>
      <c r="AU71" s="16" t="s">
        <v>41</v>
      </c>
      <c r="AV71" s="16" t="s">
        <v>41</v>
      </c>
      <c r="AW71" s="468" t="s">
        <v>1602</v>
      </c>
      <c r="AX71" s="468" t="s">
        <v>1603</v>
      </c>
      <c r="AY71" s="468" t="s">
        <v>1604</v>
      </c>
      <c r="AZ71" s="468" t="s">
        <v>1605</v>
      </c>
      <c r="BA71" s="468" t="s">
        <v>1606</v>
      </c>
      <c r="BB71" s="468" t="s">
        <v>1607</v>
      </c>
      <c r="BC71" s="468" t="s">
        <v>1608</v>
      </c>
      <c r="BD71" s="468" t="s">
        <v>1609</v>
      </c>
      <c r="BE71" s="16" t="s">
        <v>1610</v>
      </c>
      <c r="BF71" s="16" t="s">
        <v>1598</v>
      </c>
      <c r="BG71" s="20" t="s">
        <v>1599</v>
      </c>
      <c r="BH71" s="16" t="s">
        <v>161</v>
      </c>
      <c r="BI71" s="16" t="s">
        <v>162</v>
      </c>
      <c r="BJ71" s="468" t="s">
        <v>1445</v>
      </c>
      <c r="BK71" s="468" t="s">
        <v>1446</v>
      </c>
      <c r="BL71" s="468" t="s">
        <v>379</v>
      </c>
      <c r="BM71" s="468" t="s">
        <v>934</v>
      </c>
      <c r="BN71" s="468" t="s">
        <v>1611</v>
      </c>
      <c r="BO71" s="36" t="s">
        <v>41</v>
      </c>
      <c r="BP71" s="36" t="s">
        <v>41</v>
      </c>
      <c r="BQ71" s="36" t="s">
        <v>41</v>
      </c>
      <c r="BR71" s="36" t="s">
        <v>41</v>
      </c>
      <c r="BS71" s="36" t="s">
        <v>41</v>
      </c>
      <c r="BT71" s="468" t="s">
        <v>209</v>
      </c>
      <c r="BU71" s="468" t="s">
        <v>210</v>
      </c>
      <c r="BV71" s="468" t="s">
        <v>167</v>
      </c>
      <c r="BW71" s="468" t="s">
        <v>170</v>
      </c>
      <c r="BX71" s="468" t="s">
        <v>171</v>
      </c>
      <c r="BY71" s="468" t="s">
        <v>172</v>
      </c>
      <c r="BZ71" s="16" t="s">
        <v>1600</v>
      </c>
      <c r="CA71" s="16" t="s">
        <v>1601</v>
      </c>
      <c r="CB71" s="16">
        <f t="shared" si="14"/>
        <v>28</v>
      </c>
      <c r="CC71" s="16">
        <v>8</v>
      </c>
      <c r="CD71" s="16">
        <v>23</v>
      </c>
      <c r="CE71" s="16">
        <v>19</v>
      </c>
      <c r="CF71" s="16">
        <v>12</v>
      </c>
      <c r="CG71" s="16">
        <v>0</v>
      </c>
      <c r="CH71" s="20">
        <f t="shared" ref="CH71:CH102" si="18">SUM(CB71:CG71)</f>
        <v>90</v>
      </c>
      <c r="CJ71" s="30">
        <f t="shared" si="4"/>
        <v>0</v>
      </c>
    </row>
    <row r="72" spans="1:88" s="30" customFormat="1" ht="15.75" customHeight="1">
      <c r="A72" s="16"/>
      <c r="B72" s="16" t="s">
        <v>33</v>
      </c>
      <c r="C72" s="16" t="s">
        <v>263</v>
      </c>
      <c r="D72" s="16" t="s">
        <v>2227</v>
      </c>
      <c r="E72" s="527" t="s">
        <v>3407</v>
      </c>
      <c r="F72" s="18" t="s">
        <v>26</v>
      </c>
      <c r="G72" s="19" t="s">
        <v>87</v>
      </c>
      <c r="H72" s="53">
        <v>6</v>
      </c>
      <c r="I72" s="18">
        <v>2</v>
      </c>
      <c r="J72" s="18">
        <v>2</v>
      </c>
      <c r="K72" s="19">
        <v>0</v>
      </c>
      <c r="L72" s="18">
        <f t="shared" si="15"/>
        <v>14</v>
      </c>
      <c r="M72" s="18">
        <f t="shared" si="16"/>
        <v>14</v>
      </c>
      <c r="N72" s="19">
        <f t="shared" si="17"/>
        <v>0</v>
      </c>
      <c r="O72" s="16" t="s">
        <v>253</v>
      </c>
      <c r="P72" s="16" t="s">
        <v>254</v>
      </c>
      <c r="Q72" s="16" t="s">
        <v>2350</v>
      </c>
      <c r="R72" s="36" t="s">
        <v>941</v>
      </c>
      <c r="S72" s="501" t="s">
        <v>2351</v>
      </c>
      <c r="T72" s="16" t="s">
        <v>253</v>
      </c>
      <c r="U72" s="16" t="s">
        <v>254</v>
      </c>
      <c r="V72" s="17" t="s">
        <v>2352</v>
      </c>
      <c r="W72" s="72" t="s">
        <v>153</v>
      </c>
      <c r="X72" s="33" t="s">
        <v>41</v>
      </c>
      <c r="Y72" s="19" t="s">
        <v>41</v>
      </c>
      <c r="Z72" s="33" t="s">
        <v>41</v>
      </c>
      <c r="AA72" s="19" t="s">
        <v>41</v>
      </c>
      <c r="AB72" s="22" t="s">
        <v>41</v>
      </c>
      <c r="AC72" s="19" t="s">
        <v>41</v>
      </c>
      <c r="AD72" s="78" t="s">
        <v>214</v>
      </c>
      <c r="AE72" s="19" t="s">
        <v>30</v>
      </c>
      <c r="AF72" s="16" t="s">
        <v>41</v>
      </c>
      <c r="AG72" s="16" t="s">
        <v>41</v>
      </c>
      <c r="AH72" s="17" t="s">
        <v>41</v>
      </c>
      <c r="AI72" s="16" t="s">
        <v>41</v>
      </c>
      <c r="AJ72" s="16" t="s">
        <v>41</v>
      </c>
      <c r="AK72" s="17" t="s">
        <v>41</v>
      </c>
      <c r="AL72" s="16" t="s">
        <v>41</v>
      </c>
      <c r="AM72" s="16" t="s">
        <v>41</v>
      </c>
      <c r="AN72" s="20" t="s">
        <v>41</v>
      </c>
      <c r="AO72" s="24" t="s">
        <v>2353</v>
      </c>
      <c r="AP72" s="24" t="s">
        <v>2354</v>
      </c>
      <c r="AQ72" s="456" t="s">
        <v>2355</v>
      </c>
      <c r="AR72" s="16" t="s">
        <v>2356</v>
      </c>
      <c r="AS72" s="456" t="s">
        <v>2357</v>
      </c>
      <c r="AT72" s="456" t="s">
        <v>2358</v>
      </c>
      <c r="AU72" s="16" t="s">
        <v>41</v>
      </c>
      <c r="AV72" s="16" t="s">
        <v>41</v>
      </c>
      <c r="AW72" s="24" t="s">
        <v>2361</v>
      </c>
      <c r="AX72" s="24" t="s">
        <v>2362</v>
      </c>
      <c r="AY72" s="24" t="s">
        <v>2363</v>
      </c>
      <c r="AZ72" s="24" t="s">
        <v>2306</v>
      </c>
      <c r="BA72" s="24" t="s">
        <v>2364</v>
      </c>
      <c r="BB72" s="24" t="s">
        <v>2365</v>
      </c>
      <c r="BC72" s="24" t="s">
        <v>2366</v>
      </c>
      <c r="BD72" s="24" t="s">
        <v>2367</v>
      </c>
      <c r="BE72" s="16" t="s">
        <v>2311</v>
      </c>
      <c r="BF72" s="16" t="s">
        <v>2257</v>
      </c>
      <c r="BG72" s="20" t="s">
        <v>2258</v>
      </c>
      <c r="BH72" s="24" t="s">
        <v>2359</v>
      </c>
      <c r="BI72" s="24" t="s">
        <v>2360</v>
      </c>
      <c r="BJ72" s="468" t="s">
        <v>2312</v>
      </c>
      <c r="BK72" s="468" t="s">
        <v>2409</v>
      </c>
      <c r="BL72" s="24" t="s">
        <v>2313</v>
      </c>
      <c r="BM72" s="24" t="s">
        <v>934</v>
      </c>
      <c r="BN72" s="24" t="s">
        <v>2319</v>
      </c>
      <c r="BO72" s="16" t="s">
        <v>41</v>
      </c>
      <c r="BP72" s="16" t="s">
        <v>41</v>
      </c>
      <c r="BQ72" s="16" t="s">
        <v>41</v>
      </c>
      <c r="BR72" s="16" t="s">
        <v>41</v>
      </c>
      <c r="BS72" s="16" t="s">
        <v>41</v>
      </c>
      <c r="BT72" s="16" t="s">
        <v>2315</v>
      </c>
      <c r="BU72" s="16" t="s">
        <v>2316</v>
      </c>
      <c r="BV72" s="468" t="s">
        <v>2368</v>
      </c>
      <c r="BW72" s="468" t="s">
        <v>2369</v>
      </c>
      <c r="BX72" s="29" t="s">
        <v>2267</v>
      </c>
      <c r="BY72" s="29" t="s">
        <v>2268</v>
      </c>
      <c r="BZ72" s="29" t="s">
        <v>2320</v>
      </c>
      <c r="CA72" s="29" t="s">
        <v>2321</v>
      </c>
      <c r="CB72" s="16">
        <f t="shared" si="14"/>
        <v>56</v>
      </c>
      <c r="CC72" s="16">
        <v>31</v>
      </c>
      <c r="CD72" s="16">
        <v>31</v>
      </c>
      <c r="CE72" s="16">
        <v>31</v>
      </c>
      <c r="CF72" s="16">
        <v>31</v>
      </c>
      <c r="CG72" s="16">
        <v>0</v>
      </c>
      <c r="CH72" s="20">
        <f t="shared" si="18"/>
        <v>180</v>
      </c>
      <c r="CJ72" s="30">
        <f t="shared" si="4"/>
        <v>0</v>
      </c>
    </row>
    <row r="73" spans="1:88" s="30" customFormat="1" ht="15.75" customHeight="1">
      <c r="A73" s="16"/>
      <c r="B73" s="36" t="s">
        <v>176</v>
      </c>
      <c r="C73" s="36" t="s">
        <v>330</v>
      </c>
      <c r="D73" s="36" t="s">
        <v>330</v>
      </c>
      <c r="E73" s="527"/>
      <c r="F73" s="18" t="s">
        <v>26</v>
      </c>
      <c r="G73" s="19" t="s">
        <v>87</v>
      </c>
      <c r="H73" s="53">
        <v>3</v>
      </c>
      <c r="I73" s="18">
        <v>2</v>
      </c>
      <c r="J73" s="18">
        <v>0</v>
      </c>
      <c r="K73" s="19">
        <v>0</v>
      </c>
      <c r="L73" s="18">
        <f t="shared" si="15"/>
        <v>14</v>
      </c>
      <c r="M73" s="18">
        <f t="shared" si="16"/>
        <v>0</v>
      </c>
      <c r="N73" s="19">
        <f t="shared" si="17"/>
        <v>0</v>
      </c>
      <c r="O73" s="16" t="s">
        <v>2603</v>
      </c>
      <c r="P73" s="16" t="s">
        <v>2604</v>
      </c>
      <c r="Q73" s="36" t="s">
        <v>2605</v>
      </c>
      <c r="R73" s="36" t="s">
        <v>157</v>
      </c>
      <c r="S73" s="501" t="s">
        <v>2606</v>
      </c>
      <c r="T73" s="16" t="s">
        <v>2603</v>
      </c>
      <c r="U73" s="16" t="s">
        <v>2604</v>
      </c>
      <c r="V73" s="42" t="s">
        <v>2605</v>
      </c>
      <c r="W73" s="72" t="s">
        <v>153</v>
      </c>
      <c r="X73" s="73" t="s">
        <v>239</v>
      </c>
      <c r="Y73" s="19" t="s">
        <v>30</v>
      </c>
      <c r="Z73" s="33" t="s">
        <v>41</v>
      </c>
      <c r="AA73" s="19" t="s">
        <v>41</v>
      </c>
      <c r="AB73" s="22" t="s">
        <v>41</v>
      </c>
      <c r="AC73" s="19" t="s">
        <v>41</v>
      </c>
      <c r="AD73" s="22" t="s">
        <v>41</v>
      </c>
      <c r="AE73" s="19" t="s">
        <v>41</v>
      </c>
      <c r="AF73" s="16" t="s">
        <v>41</v>
      </c>
      <c r="AG73" s="16" t="s">
        <v>41</v>
      </c>
      <c r="AH73" s="17" t="s">
        <v>41</v>
      </c>
      <c r="AI73" s="16" t="s">
        <v>41</v>
      </c>
      <c r="AJ73" s="16" t="s">
        <v>41</v>
      </c>
      <c r="AK73" s="17" t="s">
        <v>41</v>
      </c>
      <c r="AL73" s="16" t="s">
        <v>41</v>
      </c>
      <c r="AM73" s="16" t="s">
        <v>41</v>
      </c>
      <c r="AN73" s="20" t="s">
        <v>41</v>
      </c>
      <c r="AO73" s="59" t="s">
        <v>2607</v>
      </c>
      <c r="AP73" s="59" t="s">
        <v>2645</v>
      </c>
      <c r="AQ73" s="21" t="s">
        <v>2608</v>
      </c>
      <c r="AR73" s="21" t="s">
        <v>2646</v>
      </c>
      <c r="AS73" s="16" t="s">
        <v>41</v>
      </c>
      <c r="AT73" s="16" t="s">
        <v>41</v>
      </c>
      <c r="AU73" s="16" t="s">
        <v>41</v>
      </c>
      <c r="AV73" s="16" t="s">
        <v>41</v>
      </c>
      <c r="AW73" s="37" t="s">
        <v>2647</v>
      </c>
      <c r="AX73" s="37" t="s">
        <v>2649</v>
      </c>
      <c r="AY73" s="37" t="s">
        <v>2651</v>
      </c>
      <c r="AZ73" s="37" t="s">
        <v>2654</v>
      </c>
      <c r="BA73" s="37" t="s">
        <v>2648</v>
      </c>
      <c r="BB73" s="37" t="s">
        <v>2650</v>
      </c>
      <c r="BC73" s="37" t="s">
        <v>2652</v>
      </c>
      <c r="BD73" s="37" t="s">
        <v>2653</v>
      </c>
      <c r="BE73" s="37">
        <v>9</v>
      </c>
      <c r="BF73" s="37" t="s">
        <v>2655</v>
      </c>
      <c r="BG73" s="20" t="s">
        <v>2656</v>
      </c>
      <c r="BH73" s="16" t="s">
        <v>931</v>
      </c>
      <c r="BI73" s="16" t="s">
        <v>939</v>
      </c>
      <c r="BJ73" s="21" t="s">
        <v>1275</v>
      </c>
      <c r="BK73" s="21" t="s">
        <v>2657</v>
      </c>
      <c r="BL73" s="21" t="s">
        <v>2609</v>
      </c>
      <c r="BM73" s="21" t="s">
        <v>934</v>
      </c>
      <c r="BN73" s="21" t="s">
        <v>2658</v>
      </c>
      <c r="BO73" s="36" t="s">
        <v>41</v>
      </c>
      <c r="BP73" s="36" t="s">
        <v>41</v>
      </c>
      <c r="BQ73" s="36" t="s">
        <v>41</v>
      </c>
      <c r="BR73" s="36" t="s">
        <v>41</v>
      </c>
      <c r="BS73" s="36" t="s">
        <v>41</v>
      </c>
      <c r="BT73" s="16" t="s">
        <v>2610</v>
      </c>
      <c r="BU73" s="16" t="s">
        <v>2659</v>
      </c>
      <c r="BV73" s="21" t="s">
        <v>167</v>
      </c>
      <c r="BW73" s="21" t="s">
        <v>170</v>
      </c>
      <c r="BX73" s="465" t="s">
        <v>171</v>
      </c>
      <c r="BY73" s="16" t="s">
        <v>172</v>
      </c>
      <c r="BZ73" s="16" t="s">
        <v>2611</v>
      </c>
      <c r="CA73" s="508" t="s">
        <v>2660</v>
      </c>
      <c r="CB73" s="16">
        <f t="shared" si="14"/>
        <v>28</v>
      </c>
      <c r="CC73" s="16">
        <v>0</v>
      </c>
      <c r="CD73" s="16">
        <v>24</v>
      </c>
      <c r="CE73" s="16">
        <v>0</v>
      </c>
      <c r="CF73" s="16">
        <v>38</v>
      </c>
      <c r="CG73" s="16">
        <v>0</v>
      </c>
      <c r="CH73" s="20">
        <f t="shared" si="18"/>
        <v>90</v>
      </c>
      <c r="CJ73" s="30">
        <f t="shared" si="4"/>
        <v>0</v>
      </c>
    </row>
    <row r="74" spans="1:88" s="30" customFormat="1" ht="15.75" customHeight="1">
      <c r="A74" s="16"/>
      <c r="B74" s="16" t="s">
        <v>176</v>
      </c>
      <c r="C74" s="16" t="s">
        <v>323</v>
      </c>
      <c r="D74" s="16" t="s">
        <v>323</v>
      </c>
      <c r="E74" s="527"/>
      <c r="F74" s="18" t="s">
        <v>26</v>
      </c>
      <c r="G74" s="19" t="s">
        <v>87</v>
      </c>
      <c r="H74" s="53">
        <v>5</v>
      </c>
      <c r="I74" s="18">
        <v>2</v>
      </c>
      <c r="J74" s="18">
        <v>0</v>
      </c>
      <c r="K74" s="19">
        <v>2</v>
      </c>
      <c r="L74" s="18">
        <f t="shared" si="15"/>
        <v>14</v>
      </c>
      <c r="M74" s="18">
        <f t="shared" si="16"/>
        <v>0</v>
      </c>
      <c r="N74" s="19">
        <f t="shared" si="17"/>
        <v>14</v>
      </c>
      <c r="O74" s="16" t="s">
        <v>2612</v>
      </c>
      <c r="P74" s="16" t="s">
        <v>2613</v>
      </c>
      <c r="Q74" s="16" t="s">
        <v>2614</v>
      </c>
      <c r="R74" s="16" t="s">
        <v>989</v>
      </c>
      <c r="S74" s="501" t="s">
        <v>2615</v>
      </c>
      <c r="T74" s="16" t="s">
        <v>2612</v>
      </c>
      <c r="U74" s="16" t="s">
        <v>2613</v>
      </c>
      <c r="V74" s="17" t="s">
        <v>2614</v>
      </c>
      <c r="W74" s="72" t="s">
        <v>153</v>
      </c>
      <c r="X74" s="73" t="s">
        <v>183</v>
      </c>
      <c r="Y74" s="19" t="s">
        <v>30</v>
      </c>
      <c r="Z74" s="33" t="s">
        <v>41</v>
      </c>
      <c r="AA74" s="19" t="s">
        <v>41</v>
      </c>
      <c r="AB74" s="22" t="s">
        <v>41</v>
      </c>
      <c r="AC74" s="19" t="s">
        <v>41</v>
      </c>
      <c r="AD74" s="22" t="s">
        <v>41</v>
      </c>
      <c r="AE74" s="19" t="s">
        <v>41</v>
      </c>
      <c r="AF74" s="16" t="s">
        <v>41</v>
      </c>
      <c r="AG74" s="16" t="s">
        <v>41</v>
      </c>
      <c r="AH74" s="17" t="s">
        <v>41</v>
      </c>
      <c r="AI74" s="16" t="s">
        <v>41</v>
      </c>
      <c r="AJ74" s="16" t="s">
        <v>41</v>
      </c>
      <c r="AK74" s="17" t="s">
        <v>41</v>
      </c>
      <c r="AL74" s="16" t="s">
        <v>41</v>
      </c>
      <c r="AM74" s="16" t="s">
        <v>41</v>
      </c>
      <c r="AN74" s="20" t="s">
        <v>41</v>
      </c>
      <c r="AO74" s="31" t="s">
        <v>2616</v>
      </c>
      <c r="AP74" s="31" t="s">
        <v>2661</v>
      </c>
      <c r="AQ74" s="66" t="s">
        <v>2663</v>
      </c>
      <c r="AR74" s="24" t="s">
        <v>2662</v>
      </c>
      <c r="AS74" s="16" t="s">
        <v>41</v>
      </c>
      <c r="AT74" s="16" t="s">
        <v>41</v>
      </c>
      <c r="AU74" s="456" t="s">
        <v>2664</v>
      </c>
      <c r="AV74" s="456" t="s">
        <v>2665</v>
      </c>
      <c r="AW74" s="24" t="s">
        <v>2666</v>
      </c>
      <c r="AX74" s="24" t="s">
        <v>2668</v>
      </c>
      <c r="AY74" s="24" t="s">
        <v>2670</v>
      </c>
      <c r="AZ74" s="16" t="s">
        <v>41</v>
      </c>
      <c r="BA74" s="24" t="s">
        <v>2667</v>
      </c>
      <c r="BB74" s="24" t="s">
        <v>2669</v>
      </c>
      <c r="BC74" s="24" t="s">
        <v>2671</v>
      </c>
      <c r="BD74" s="16" t="s">
        <v>41</v>
      </c>
      <c r="BE74" s="16">
        <v>9</v>
      </c>
      <c r="BF74" s="16" t="s">
        <v>2617</v>
      </c>
      <c r="BG74" s="20" t="s">
        <v>2672</v>
      </c>
      <c r="BH74" s="16" t="s">
        <v>931</v>
      </c>
      <c r="BI74" s="16" t="s">
        <v>939</v>
      </c>
      <c r="BJ74" s="24" t="s">
        <v>2618</v>
      </c>
      <c r="BK74" s="24" t="s">
        <v>2675</v>
      </c>
      <c r="BL74" s="24" t="s">
        <v>2619</v>
      </c>
      <c r="BM74" s="24" t="s">
        <v>2620</v>
      </c>
      <c r="BN74" s="24" t="s">
        <v>2673</v>
      </c>
      <c r="BO74" s="36" t="s">
        <v>41</v>
      </c>
      <c r="BP74" s="36" t="s">
        <v>41</v>
      </c>
      <c r="BQ74" s="36" t="s">
        <v>41</v>
      </c>
      <c r="BR74" s="36" t="s">
        <v>41</v>
      </c>
      <c r="BS74" s="36" t="s">
        <v>41</v>
      </c>
      <c r="BT74" s="16" t="s">
        <v>2621</v>
      </c>
      <c r="BU74" s="16" t="s">
        <v>2674</v>
      </c>
      <c r="BV74" s="21" t="s">
        <v>167</v>
      </c>
      <c r="BW74" s="21" t="s">
        <v>170</v>
      </c>
      <c r="BX74" s="465" t="s">
        <v>171</v>
      </c>
      <c r="BY74" s="16" t="s">
        <v>172</v>
      </c>
      <c r="BZ74" s="16" t="s">
        <v>2622</v>
      </c>
      <c r="CA74" s="456" t="s">
        <v>2676</v>
      </c>
      <c r="CB74" s="16">
        <f t="shared" si="14"/>
        <v>56</v>
      </c>
      <c r="CC74" s="16">
        <v>11</v>
      </c>
      <c r="CD74" s="16">
        <v>22</v>
      </c>
      <c r="CE74" s="16">
        <v>30</v>
      </c>
      <c r="CF74" s="16">
        <v>31</v>
      </c>
      <c r="CG74" s="16">
        <v>0</v>
      </c>
      <c r="CH74" s="20">
        <f t="shared" si="18"/>
        <v>150</v>
      </c>
      <c r="CJ74" s="30">
        <f t="shared" ref="CJ74:CJ125" si="19">CH74-(H74*30)</f>
        <v>0</v>
      </c>
    </row>
    <row r="75" spans="1:88" s="30" customFormat="1" ht="15.75" customHeight="1">
      <c r="A75" s="16"/>
      <c r="B75" s="16" t="s">
        <v>33</v>
      </c>
      <c r="C75" s="16" t="s">
        <v>276</v>
      </c>
      <c r="D75" s="16" t="s">
        <v>2228</v>
      </c>
      <c r="E75" s="527" t="s">
        <v>3408</v>
      </c>
      <c r="F75" s="18" t="s">
        <v>195</v>
      </c>
      <c r="G75" s="19" t="s">
        <v>196</v>
      </c>
      <c r="H75" s="53">
        <v>6</v>
      </c>
      <c r="I75" s="18">
        <v>2</v>
      </c>
      <c r="J75" s="18">
        <v>0</v>
      </c>
      <c r="K75" s="19">
        <v>2</v>
      </c>
      <c r="L75" s="18">
        <f t="shared" si="15"/>
        <v>14</v>
      </c>
      <c r="M75" s="18">
        <f t="shared" si="16"/>
        <v>0</v>
      </c>
      <c r="N75" s="19">
        <f t="shared" si="17"/>
        <v>14</v>
      </c>
      <c r="O75" s="16" t="s">
        <v>253</v>
      </c>
      <c r="P75" s="16" t="s">
        <v>254</v>
      </c>
      <c r="Q75" s="16" t="s">
        <v>2322</v>
      </c>
      <c r="R75" s="16" t="s">
        <v>191</v>
      </c>
      <c r="S75" s="501" t="s">
        <v>2323</v>
      </c>
      <c r="T75" s="16" t="s">
        <v>253</v>
      </c>
      <c r="U75" s="16" t="s">
        <v>254</v>
      </c>
      <c r="V75" s="17" t="s">
        <v>2324</v>
      </c>
      <c r="W75" s="72" t="s">
        <v>153</v>
      </c>
      <c r="X75" s="33" t="s">
        <v>41</v>
      </c>
      <c r="Y75" s="19" t="s">
        <v>41</v>
      </c>
      <c r="Z75" s="33" t="s">
        <v>41</v>
      </c>
      <c r="AA75" s="19" t="s">
        <v>41</v>
      </c>
      <c r="AB75" s="22" t="s">
        <v>41</v>
      </c>
      <c r="AC75" s="19" t="s">
        <v>41</v>
      </c>
      <c r="AD75" s="78" t="s">
        <v>214</v>
      </c>
      <c r="AE75" s="19" t="s">
        <v>184</v>
      </c>
      <c r="AF75" s="16" t="s">
        <v>41</v>
      </c>
      <c r="AG75" s="16" t="s">
        <v>41</v>
      </c>
      <c r="AH75" s="17" t="s">
        <v>41</v>
      </c>
      <c r="AI75" s="16" t="s">
        <v>41</v>
      </c>
      <c r="AJ75" s="16" t="s">
        <v>41</v>
      </c>
      <c r="AK75" s="17" t="s">
        <v>41</v>
      </c>
      <c r="AL75" s="16" t="s">
        <v>41</v>
      </c>
      <c r="AM75" s="16" t="s">
        <v>41</v>
      </c>
      <c r="AN75" s="20" t="s">
        <v>41</v>
      </c>
      <c r="AO75" s="16" t="s">
        <v>2370</v>
      </c>
      <c r="AP75" s="16" t="s">
        <v>2371</v>
      </c>
      <c r="AQ75" s="16" t="s">
        <v>2372</v>
      </c>
      <c r="AR75" s="16" t="s">
        <v>2373</v>
      </c>
      <c r="AS75" s="16" t="s">
        <v>41</v>
      </c>
      <c r="AT75" s="16" t="s">
        <v>41</v>
      </c>
      <c r="AU75" s="16" t="s">
        <v>2374</v>
      </c>
      <c r="AV75" s="16" t="s">
        <v>2375</v>
      </c>
      <c r="AW75" s="24" t="s">
        <v>2376</v>
      </c>
      <c r="AX75" s="24" t="s">
        <v>2377</v>
      </c>
      <c r="AY75" s="24" t="s">
        <v>2378</v>
      </c>
      <c r="AZ75" s="24" t="s">
        <v>2335</v>
      </c>
      <c r="BA75" s="24" t="s">
        <v>2379</v>
      </c>
      <c r="BB75" s="24" t="s">
        <v>2380</v>
      </c>
      <c r="BC75" s="24" t="s">
        <v>2381</v>
      </c>
      <c r="BD75" s="24" t="s">
        <v>2382</v>
      </c>
      <c r="BE75" s="16" t="s">
        <v>928</v>
      </c>
      <c r="BF75" s="16" t="s">
        <v>2257</v>
      </c>
      <c r="BG75" s="20" t="s">
        <v>2383</v>
      </c>
      <c r="BH75" s="16" t="s">
        <v>2259</v>
      </c>
      <c r="BI75" s="16" t="s">
        <v>2260</v>
      </c>
      <c r="BJ75" s="24" t="s">
        <v>2384</v>
      </c>
      <c r="BK75" s="24" t="s">
        <v>2385</v>
      </c>
      <c r="BL75" s="24" t="s">
        <v>982</v>
      </c>
      <c r="BM75" s="24" t="s">
        <v>2386</v>
      </c>
      <c r="BN75" s="24" t="s">
        <v>2390</v>
      </c>
      <c r="BO75" s="16" t="s">
        <v>1009</v>
      </c>
      <c r="BP75" s="16" t="s">
        <v>1010</v>
      </c>
      <c r="BQ75" s="16" t="s">
        <v>378</v>
      </c>
      <c r="BR75" s="16" t="s">
        <v>2387</v>
      </c>
      <c r="BS75" s="24" t="s">
        <v>2391</v>
      </c>
      <c r="BT75" s="16" t="s">
        <v>2388</v>
      </c>
      <c r="BU75" s="16" t="s">
        <v>2389</v>
      </c>
      <c r="BV75" s="468" t="s">
        <v>2317</v>
      </c>
      <c r="BW75" s="468" t="s">
        <v>2318</v>
      </c>
      <c r="BX75" s="29" t="s">
        <v>2267</v>
      </c>
      <c r="BY75" s="29" t="s">
        <v>2268</v>
      </c>
      <c r="BZ75" s="29" t="s">
        <v>2320</v>
      </c>
      <c r="CA75" s="29" t="s">
        <v>2321</v>
      </c>
      <c r="CB75" s="16">
        <f t="shared" si="14"/>
        <v>56</v>
      </c>
      <c r="CC75" s="16">
        <v>20</v>
      </c>
      <c r="CD75" s="16">
        <v>20</v>
      </c>
      <c r="CE75" s="16">
        <v>15</v>
      </c>
      <c r="CF75" s="16">
        <v>25</v>
      </c>
      <c r="CG75" s="16">
        <v>44</v>
      </c>
      <c r="CH75" s="20">
        <f t="shared" si="18"/>
        <v>180</v>
      </c>
      <c r="CJ75" s="30">
        <f t="shared" si="19"/>
        <v>0</v>
      </c>
    </row>
    <row r="76" spans="1:88" s="30" customFormat="1" ht="15.75" customHeight="1">
      <c r="A76" s="16"/>
      <c r="B76" s="16" t="s">
        <v>33</v>
      </c>
      <c r="C76" s="16" t="s">
        <v>278</v>
      </c>
      <c r="D76" s="2" t="s">
        <v>2229</v>
      </c>
      <c r="E76" s="527" t="s">
        <v>3409</v>
      </c>
      <c r="F76" s="18" t="s">
        <v>195</v>
      </c>
      <c r="G76" s="19" t="s">
        <v>196</v>
      </c>
      <c r="H76" s="53">
        <v>6</v>
      </c>
      <c r="I76" s="18">
        <v>2</v>
      </c>
      <c r="J76" s="18">
        <v>0</v>
      </c>
      <c r="K76" s="19">
        <v>2</v>
      </c>
      <c r="L76" s="18">
        <f t="shared" si="15"/>
        <v>14</v>
      </c>
      <c r="M76" s="18">
        <f t="shared" si="16"/>
        <v>0</v>
      </c>
      <c r="N76" s="19">
        <f t="shared" si="17"/>
        <v>14</v>
      </c>
      <c r="O76" s="16" t="s">
        <v>253</v>
      </c>
      <c r="P76" s="16" t="s">
        <v>254</v>
      </c>
      <c r="Q76" s="16" t="s">
        <v>2322</v>
      </c>
      <c r="R76" s="16" t="s">
        <v>191</v>
      </c>
      <c r="S76" s="501" t="s">
        <v>2323</v>
      </c>
      <c r="T76" s="16" t="s">
        <v>253</v>
      </c>
      <c r="U76" s="16" t="s">
        <v>254</v>
      </c>
      <c r="V76" s="17" t="s">
        <v>2324</v>
      </c>
      <c r="W76" s="72" t="s">
        <v>153</v>
      </c>
      <c r="X76" s="33" t="s">
        <v>41</v>
      </c>
      <c r="Y76" s="19" t="s">
        <v>41</v>
      </c>
      <c r="Z76" s="33" t="s">
        <v>41</v>
      </c>
      <c r="AA76" s="19" t="s">
        <v>41</v>
      </c>
      <c r="AB76" s="22" t="s">
        <v>41</v>
      </c>
      <c r="AC76" s="19" t="s">
        <v>41</v>
      </c>
      <c r="AD76" s="79">
        <v>3</v>
      </c>
      <c r="AE76" s="19" t="s">
        <v>184</v>
      </c>
      <c r="AF76" s="16"/>
      <c r="AG76" s="16" t="s">
        <v>276</v>
      </c>
      <c r="AH76" s="17" t="s">
        <v>3458</v>
      </c>
      <c r="AI76" s="16" t="s">
        <v>41</v>
      </c>
      <c r="AJ76" s="16" t="s">
        <v>41</v>
      </c>
      <c r="AK76" s="17" t="s">
        <v>41</v>
      </c>
      <c r="AL76" s="16" t="s">
        <v>41</v>
      </c>
      <c r="AM76" s="16" t="s">
        <v>41</v>
      </c>
      <c r="AN76" s="20" t="s">
        <v>41</v>
      </c>
      <c r="AO76" s="16" t="s">
        <v>3270</v>
      </c>
      <c r="AP76" s="16" t="s">
        <v>3271</v>
      </c>
      <c r="AQ76" s="16" t="s">
        <v>2392</v>
      </c>
      <c r="AR76" s="16" t="s">
        <v>3272</v>
      </c>
      <c r="AS76" s="16" t="s">
        <v>41</v>
      </c>
      <c r="AT76" s="16" t="s">
        <v>41</v>
      </c>
      <c r="AU76" s="16" t="s">
        <v>2393</v>
      </c>
      <c r="AV76" s="16" t="s">
        <v>3273</v>
      </c>
      <c r="AW76" s="24" t="s">
        <v>3274</v>
      </c>
      <c r="AX76" s="24" t="s">
        <v>3275</v>
      </c>
      <c r="AY76" s="24" t="s">
        <v>3276</v>
      </c>
      <c r="AZ76" s="24" t="s">
        <v>2335</v>
      </c>
      <c r="BA76" s="24" t="s">
        <v>3277</v>
      </c>
      <c r="BB76" s="24" t="s">
        <v>3278</v>
      </c>
      <c r="BC76" s="24" t="s">
        <v>3279</v>
      </c>
      <c r="BD76" s="24" t="s">
        <v>2382</v>
      </c>
      <c r="BE76" s="16" t="s">
        <v>3265</v>
      </c>
      <c r="BF76" s="16" t="s">
        <v>2257</v>
      </c>
      <c r="BG76" s="20" t="s">
        <v>2383</v>
      </c>
      <c r="BH76" s="16" t="s">
        <v>2259</v>
      </c>
      <c r="BI76" s="16" t="s">
        <v>2260</v>
      </c>
      <c r="BJ76" s="24" t="s">
        <v>3280</v>
      </c>
      <c r="BK76" s="24" t="s">
        <v>3281</v>
      </c>
      <c r="BL76" s="24" t="s">
        <v>2529</v>
      </c>
      <c r="BM76" s="24" t="s">
        <v>2530</v>
      </c>
      <c r="BN76" s="24" t="s">
        <v>2390</v>
      </c>
      <c r="BO76" s="16" t="s">
        <v>1009</v>
      </c>
      <c r="BP76" s="16" t="s">
        <v>1010</v>
      </c>
      <c r="BQ76" s="16" t="s">
        <v>378</v>
      </c>
      <c r="BR76" s="16" t="s">
        <v>1576</v>
      </c>
      <c r="BS76" s="24" t="s">
        <v>2391</v>
      </c>
      <c r="BT76" s="21" t="s">
        <v>2394</v>
      </c>
      <c r="BU76" s="21" t="s">
        <v>3282</v>
      </c>
      <c r="BV76" s="468" t="s">
        <v>2317</v>
      </c>
      <c r="BW76" s="468" t="s">
        <v>2318</v>
      </c>
      <c r="BX76" s="29" t="s">
        <v>2267</v>
      </c>
      <c r="BY76" s="29" t="s">
        <v>2268</v>
      </c>
      <c r="BZ76" s="16" t="s">
        <v>394</v>
      </c>
      <c r="CA76" s="16" t="s">
        <v>393</v>
      </c>
      <c r="CB76" s="2">
        <f t="shared" si="14"/>
        <v>56</v>
      </c>
      <c r="CC76" s="16">
        <v>20</v>
      </c>
      <c r="CD76" s="16">
        <v>0</v>
      </c>
      <c r="CE76" s="16">
        <v>35</v>
      </c>
      <c r="CF76" s="16">
        <v>25</v>
      </c>
      <c r="CG76" s="16">
        <v>44</v>
      </c>
      <c r="CH76" s="20">
        <f t="shared" si="18"/>
        <v>180</v>
      </c>
      <c r="CJ76" s="30">
        <f t="shared" si="19"/>
        <v>0</v>
      </c>
    </row>
    <row r="77" spans="1:88" s="30" customFormat="1" ht="15.75" customHeight="1">
      <c r="A77" s="16"/>
      <c r="B77" s="16" t="s">
        <v>33</v>
      </c>
      <c r="C77" s="16" t="s">
        <v>269</v>
      </c>
      <c r="D77" s="16" t="s">
        <v>2230</v>
      </c>
      <c r="E77" s="527" t="s">
        <v>3410</v>
      </c>
      <c r="F77" s="18" t="s">
        <v>26</v>
      </c>
      <c r="G77" s="19" t="s">
        <v>87</v>
      </c>
      <c r="H77" s="53">
        <v>6</v>
      </c>
      <c r="I77" s="18">
        <v>2</v>
      </c>
      <c r="J77" s="18">
        <v>2</v>
      </c>
      <c r="K77" s="19">
        <v>0</v>
      </c>
      <c r="L77" s="18">
        <f t="shared" si="15"/>
        <v>14</v>
      </c>
      <c r="M77" s="18">
        <f t="shared" si="16"/>
        <v>14</v>
      </c>
      <c r="N77" s="19">
        <f t="shared" si="17"/>
        <v>0</v>
      </c>
      <c r="O77" s="16" t="s">
        <v>253</v>
      </c>
      <c r="P77" s="16" t="s">
        <v>254</v>
      </c>
      <c r="Q77" s="16" t="s">
        <v>2239</v>
      </c>
      <c r="R77" s="36" t="s">
        <v>941</v>
      </c>
      <c r="S77" s="501" t="s">
        <v>2240</v>
      </c>
      <c r="T77" s="16" t="s">
        <v>253</v>
      </c>
      <c r="U77" s="16" t="s">
        <v>254</v>
      </c>
      <c r="V77" s="17" t="s">
        <v>2241</v>
      </c>
      <c r="W77" s="72" t="s">
        <v>153</v>
      </c>
      <c r="X77" s="33" t="s">
        <v>41</v>
      </c>
      <c r="Y77" s="19" t="s">
        <v>41</v>
      </c>
      <c r="Z77" s="33" t="s">
        <v>41</v>
      </c>
      <c r="AA77" s="19" t="s">
        <v>41</v>
      </c>
      <c r="AB77" s="22" t="s">
        <v>41</v>
      </c>
      <c r="AC77" s="19" t="s">
        <v>41</v>
      </c>
      <c r="AD77" s="77" t="s">
        <v>183</v>
      </c>
      <c r="AE77" s="19" t="s">
        <v>30</v>
      </c>
      <c r="AF77" s="16" t="s">
        <v>41</v>
      </c>
      <c r="AG77" s="16" t="s">
        <v>41</v>
      </c>
      <c r="AH77" s="17" t="s">
        <v>41</v>
      </c>
      <c r="AI77" s="16" t="s">
        <v>41</v>
      </c>
      <c r="AJ77" s="16" t="s">
        <v>41</v>
      </c>
      <c r="AK77" s="17" t="s">
        <v>41</v>
      </c>
      <c r="AL77" s="16" t="s">
        <v>41</v>
      </c>
      <c r="AM77" s="16" t="s">
        <v>41</v>
      </c>
      <c r="AN77" s="20" t="s">
        <v>41</v>
      </c>
      <c r="AO77" s="37" t="s">
        <v>2395</v>
      </c>
      <c r="AP77" s="21" t="s">
        <v>2396</v>
      </c>
      <c r="AQ77" s="21" t="s">
        <v>2397</v>
      </c>
      <c r="AR77" s="21" t="s">
        <v>2398</v>
      </c>
      <c r="AS77" s="21" t="s">
        <v>2399</v>
      </c>
      <c r="AT77" s="21" t="s">
        <v>2400</v>
      </c>
      <c r="AU77" s="16" t="s">
        <v>41</v>
      </c>
      <c r="AV77" s="16" t="s">
        <v>41</v>
      </c>
      <c r="AW77" s="21" t="s">
        <v>2401</v>
      </c>
      <c r="AX77" s="21" t="s">
        <v>2402</v>
      </c>
      <c r="AY77" s="21" t="s">
        <v>2403</v>
      </c>
      <c r="AZ77" s="21" t="s">
        <v>2306</v>
      </c>
      <c r="BA77" s="21" t="s">
        <v>2404</v>
      </c>
      <c r="BB77" s="21" t="s">
        <v>2405</v>
      </c>
      <c r="BC77" s="21" t="s">
        <v>2309</v>
      </c>
      <c r="BD77" s="21" t="s">
        <v>2310</v>
      </c>
      <c r="BE77" s="21" t="s">
        <v>2406</v>
      </c>
      <c r="BF77" s="21" t="s">
        <v>2257</v>
      </c>
      <c r="BG77" s="26" t="s">
        <v>2258</v>
      </c>
      <c r="BH77" s="21" t="s">
        <v>2259</v>
      </c>
      <c r="BI77" s="21" t="s">
        <v>2260</v>
      </c>
      <c r="BJ77" s="29" t="s">
        <v>2312</v>
      </c>
      <c r="BK77" s="29" t="s">
        <v>2409</v>
      </c>
      <c r="BL77" s="21" t="s">
        <v>2313</v>
      </c>
      <c r="BM77" s="21" t="s">
        <v>2314</v>
      </c>
      <c r="BN77" s="21" t="s">
        <v>2411</v>
      </c>
      <c r="BO77" s="16" t="s">
        <v>41</v>
      </c>
      <c r="BP77" s="16" t="s">
        <v>41</v>
      </c>
      <c r="BQ77" s="16" t="s">
        <v>41</v>
      </c>
      <c r="BR77" s="16" t="s">
        <v>41</v>
      </c>
      <c r="BS77" s="16" t="s">
        <v>41</v>
      </c>
      <c r="BT77" s="21" t="s">
        <v>2315</v>
      </c>
      <c r="BU77" s="21" t="s">
        <v>2316</v>
      </c>
      <c r="BV77" s="29" t="s">
        <v>2317</v>
      </c>
      <c r="BW77" s="29" t="s">
        <v>2318</v>
      </c>
      <c r="BX77" s="21" t="s">
        <v>2267</v>
      </c>
      <c r="BY77" s="29" t="s">
        <v>2268</v>
      </c>
      <c r="BZ77" s="29" t="s">
        <v>2320</v>
      </c>
      <c r="CA77" s="29" t="s">
        <v>2321</v>
      </c>
      <c r="CB77" s="21">
        <f t="shared" si="14"/>
        <v>56</v>
      </c>
      <c r="CC77" s="21">
        <v>20</v>
      </c>
      <c r="CD77" s="21">
        <v>30</v>
      </c>
      <c r="CE77" s="21">
        <v>50</v>
      </c>
      <c r="CF77" s="21">
        <v>24</v>
      </c>
      <c r="CG77" s="21">
        <v>0</v>
      </c>
      <c r="CH77" s="20">
        <f t="shared" si="18"/>
        <v>180</v>
      </c>
      <c r="CJ77" s="30">
        <f t="shared" si="19"/>
        <v>0</v>
      </c>
    </row>
    <row r="78" spans="1:88" s="30" customFormat="1" ht="15.75" customHeight="1">
      <c r="A78" s="16"/>
      <c r="B78" s="16" t="s">
        <v>33</v>
      </c>
      <c r="C78" s="16" t="s">
        <v>266</v>
      </c>
      <c r="D78" s="16" t="s">
        <v>2231</v>
      </c>
      <c r="E78" s="527" t="s">
        <v>3411</v>
      </c>
      <c r="F78" s="18" t="s">
        <v>26</v>
      </c>
      <c r="G78" s="19" t="s">
        <v>87</v>
      </c>
      <c r="H78" s="53">
        <v>6</v>
      </c>
      <c r="I78" s="18">
        <v>1</v>
      </c>
      <c r="J78" s="18">
        <v>0</v>
      </c>
      <c r="K78" s="19">
        <v>3</v>
      </c>
      <c r="L78" s="18">
        <f t="shared" si="15"/>
        <v>7</v>
      </c>
      <c r="M78" s="18">
        <f t="shared" si="16"/>
        <v>0</v>
      </c>
      <c r="N78" s="19">
        <f t="shared" si="17"/>
        <v>21</v>
      </c>
      <c r="O78" s="16" t="s">
        <v>253</v>
      </c>
      <c r="P78" s="16" t="s">
        <v>254</v>
      </c>
      <c r="Q78" s="16" t="s">
        <v>2412</v>
      </c>
      <c r="R78" s="16" t="s">
        <v>2576</v>
      </c>
      <c r="S78" s="501" t="s">
        <v>2413</v>
      </c>
      <c r="T78" s="16" t="s">
        <v>253</v>
      </c>
      <c r="U78" s="16" t="s">
        <v>254</v>
      </c>
      <c r="V78" s="17" t="s">
        <v>2414</v>
      </c>
      <c r="W78" s="72" t="s">
        <v>153</v>
      </c>
      <c r="X78" s="33" t="s">
        <v>41</v>
      </c>
      <c r="Y78" s="19" t="s">
        <v>41</v>
      </c>
      <c r="Z78" s="33" t="s">
        <v>41</v>
      </c>
      <c r="AA78" s="19" t="s">
        <v>41</v>
      </c>
      <c r="AB78" s="22" t="s">
        <v>41</v>
      </c>
      <c r="AC78" s="19" t="s">
        <v>41</v>
      </c>
      <c r="AD78" s="78" t="s">
        <v>214</v>
      </c>
      <c r="AE78" s="19" t="s">
        <v>30</v>
      </c>
      <c r="AF78" s="16" t="s">
        <v>41</v>
      </c>
      <c r="AG78" s="16" t="s">
        <v>41</v>
      </c>
      <c r="AH78" s="17" t="s">
        <v>41</v>
      </c>
      <c r="AI78" s="16" t="s">
        <v>41</v>
      </c>
      <c r="AJ78" s="16" t="s">
        <v>41</v>
      </c>
      <c r="AK78" s="17" t="s">
        <v>41</v>
      </c>
      <c r="AL78" s="16" t="s">
        <v>41</v>
      </c>
      <c r="AM78" s="16" t="s">
        <v>41</v>
      </c>
      <c r="AN78" s="20" t="s">
        <v>41</v>
      </c>
      <c r="AO78" s="16" t="s">
        <v>2415</v>
      </c>
      <c r="AP78" s="16" t="s">
        <v>2416</v>
      </c>
      <c r="AQ78" s="24" t="s">
        <v>2417</v>
      </c>
      <c r="AR78" s="16" t="s">
        <v>2418</v>
      </c>
      <c r="AS78" s="16" t="s">
        <v>41</v>
      </c>
      <c r="AT78" s="16" t="s">
        <v>41</v>
      </c>
      <c r="AU78" s="24" t="s">
        <v>2419</v>
      </c>
      <c r="AV78" s="24" t="s">
        <v>2420</v>
      </c>
      <c r="AW78" s="24" t="s">
        <v>2421</v>
      </c>
      <c r="AX78" s="24" t="s">
        <v>2422</v>
      </c>
      <c r="AY78" s="16" t="s">
        <v>2305</v>
      </c>
      <c r="AZ78" s="16" t="s">
        <v>2423</v>
      </c>
      <c r="BA78" s="24" t="s">
        <v>2424</v>
      </c>
      <c r="BB78" s="24" t="s">
        <v>2425</v>
      </c>
      <c r="BC78" s="16" t="s">
        <v>2309</v>
      </c>
      <c r="BD78" s="16" t="s">
        <v>2310</v>
      </c>
      <c r="BE78" s="16" t="s">
        <v>2426</v>
      </c>
      <c r="BF78" s="16" t="s">
        <v>2257</v>
      </c>
      <c r="BG78" s="20" t="s">
        <v>2258</v>
      </c>
      <c r="BH78" s="16" t="s">
        <v>2259</v>
      </c>
      <c r="BI78" s="16" t="s">
        <v>2260</v>
      </c>
      <c r="BJ78" s="24" t="s">
        <v>2312</v>
      </c>
      <c r="BK78" s="24" t="s">
        <v>2409</v>
      </c>
      <c r="BL78" s="24" t="s">
        <v>2313</v>
      </c>
      <c r="BM78" s="24" t="s">
        <v>2427</v>
      </c>
      <c r="BN78" s="24" t="s">
        <v>2430</v>
      </c>
      <c r="BO78" s="16" t="s">
        <v>41</v>
      </c>
      <c r="BP78" s="16" t="s">
        <v>41</v>
      </c>
      <c r="BQ78" s="16" t="s">
        <v>41</v>
      </c>
      <c r="BR78" s="16" t="s">
        <v>41</v>
      </c>
      <c r="BS78" s="16" t="s">
        <v>41</v>
      </c>
      <c r="BT78" s="16" t="s">
        <v>2315</v>
      </c>
      <c r="BU78" s="16" t="s">
        <v>2316</v>
      </c>
      <c r="BV78" s="24" t="s">
        <v>2428</v>
      </c>
      <c r="BW78" s="24" t="s">
        <v>2429</v>
      </c>
      <c r="BX78" s="16" t="s">
        <v>2267</v>
      </c>
      <c r="BY78" s="16" t="s">
        <v>2268</v>
      </c>
      <c r="BZ78" s="29" t="s">
        <v>2320</v>
      </c>
      <c r="CA78" s="29" t="s">
        <v>2321</v>
      </c>
      <c r="CB78" s="16">
        <f t="shared" si="14"/>
        <v>56</v>
      </c>
      <c r="CC78" s="16">
        <v>20</v>
      </c>
      <c r="CD78" s="16">
        <v>30</v>
      </c>
      <c r="CE78" s="16">
        <v>50</v>
      </c>
      <c r="CF78" s="16">
        <v>24</v>
      </c>
      <c r="CG78" s="16">
        <v>0</v>
      </c>
      <c r="CH78" s="20">
        <f t="shared" si="18"/>
        <v>180</v>
      </c>
      <c r="CJ78" s="30">
        <f t="shared" si="19"/>
        <v>0</v>
      </c>
    </row>
    <row r="79" spans="1:88" s="30" customFormat="1" ht="15.75" customHeight="1">
      <c r="A79" s="16"/>
      <c r="B79" s="16" t="s">
        <v>33</v>
      </c>
      <c r="C79" s="16" t="s">
        <v>271</v>
      </c>
      <c r="D79" s="16" t="s">
        <v>2562</v>
      </c>
      <c r="E79" s="527" t="s">
        <v>3412</v>
      </c>
      <c r="F79" s="18" t="s">
        <v>26</v>
      </c>
      <c r="G79" s="19" t="s">
        <v>87</v>
      </c>
      <c r="H79" s="53">
        <v>4</v>
      </c>
      <c r="I79" s="18">
        <v>0</v>
      </c>
      <c r="J79" s="18">
        <v>0</v>
      </c>
      <c r="K79" s="19">
        <v>4</v>
      </c>
      <c r="L79" s="18">
        <f t="shared" si="15"/>
        <v>0</v>
      </c>
      <c r="M79" s="18">
        <f t="shared" si="16"/>
        <v>0</v>
      </c>
      <c r="N79" s="19">
        <f t="shared" si="17"/>
        <v>28</v>
      </c>
      <c r="O79" s="16" t="s">
        <v>253</v>
      </c>
      <c r="P79" s="16" t="s">
        <v>254</v>
      </c>
      <c r="Q79" s="16" t="s">
        <v>2274</v>
      </c>
      <c r="R79" s="16" t="s">
        <v>157</v>
      </c>
      <c r="S79" s="501" t="s">
        <v>2275</v>
      </c>
      <c r="T79" s="16" t="s">
        <v>253</v>
      </c>
      <c r="U79" s="16" t="s">
        <v>254</v>
      </c>
      <c r="V79" s="17" t="s">
        <v>2274</v>
      </c>
      <c r="W79" s="72" t="s">
        <v>153</v>
      </c>
      <c r="X79" s="33" t="s">
        <v>41</v>
      </c>
      <c r="Y79" s="19" t="s">
        <v>41</v>
      </c>
      <c r="Z79" s="33" t="s">
        <v>41</v>
      </c>
      <c r="AA79" s="19" t="s">
        <v>41</v>
      </c>
      <c r="AB79" s="22" t="s">
        <v>41</v>
      </c>
      <c r="AC79" s="19" t="s">
        <v>41</v>
      </c>
      <c r="AD79" s="79">
        <v>3</v>
      </c>
      <c r="AE79" s="19" t="s">
        <v>30</v>
      </c>
      <c r="AF79" s="16" t="s">
        <v>41</v>
      </c>
      <c r="AG79" s="16" t="s">
        <v>41</v>
      </c>
      <c r="AH79" s="17" t="s">
        <v>41</v>
      </c>
      <c r="AI79" s="16" t="s">
        <v>41</v>
      </c>
      <c r="AJ79" s="16" t="s">
        <v>41</v>
      </c>
      <c r="AK79" s="17" t="s">
        <v>41</v>
      </c>
      <c r="AL79" s="16" t="s">
        <v>41</v>
      </c>
      <c r="AM79" s="16" t="s">
        <v>41</v>
      </c>
      <c r="AN79" s="20" t="s">
        <v>41</v>
      </c>
      <c r="AO79" s="16" t="s">
        <v>2563</v>
      </c>
      <c r="AP79" s="16" t="s">
        <v>2564</v>
      </c>
      <c r="AQ79" s="16" t="s">
        <v>41</v>
      </c>
      <c r="AR79" s="16" t="s">
        <v>41</v>
      </c>
      <c r="AS79" s="16" t="s">
        <v>41</v>
      </c>
      <c r="AT79" s="16" t="s">
        <v>41</v>
      </c>
      <c r="AU79" s="16" t="s">
        <v>2565</v>
      </c>
      <c r="AV79" s="16" t="s">
        <v>2566</v>
      </c>
      <c r="AW79" s="16" t="s">
        <v>2567</v>
      </c>
      <c r="AX79" s="24" t="s">
        <v>2568</v>
      </c>
      <c r="AY79" s="16" t="s">
        <v>2569</v>
      </c>
      <c r="AZ79" s="16" t="s">
        <v>2570</v>
      </c>
      <c r="BA79" s="16" t="s">
        <v>2571</v>
      </c>
      <c r="BB79" s="16" t="s">
        <v>2572</v>
      </c>
      <c r="BC79" s="16" t="s">
        <v>2573</v>
      </c>
      <c r="BD79" s="16" t="s">
        <v>2310</v>
      </c>
      <c r="BE79" s="16" t="s">
        <v>2574</v>
      </c>
      <c r="BF79" s="16" t="s">
        <v>2257</v>
      </c>
      <c r="BG79" s="20" t="s">
        <v>2258</v>
      </c>
      <c r="BH79" s="16" t="s">
        <v>2259</v>
      </c>
      <c r="BI79" s="16" t="s">
        <v>2260</v>
      </c>
      <c r="BJ79" s="16" t="s">
        <v>2261</v>
      </c>
      <c r="BK79" s="16" t="s">
        <v>2262</v>
      </c>
      <c r="BL79" s="16" t="s">
        <v>1106</v>
      </c>
      <c r="BM79" s="16" t="s">
        <v>2082</v>
      </c>
      <c r="BN79" s="16" t="s">
        <v>2575</v>
      </c>
      <c r="BO79" s="16" t="s">
        <v>41</v>
      </c>
      <c r="BP79" s="16" t="s">
        <v>41</v>
      </c>
      <c r="BQ79" s="16" t="s">
        <v>41</v>
      </c>
      <c r="BR79" s="16" t="s">
        <v>41</v>
      </c>
      <c r="BS79" s="16" t="s">
        <v>41</v>
      </c>
      <c r="BT79" s="16" t="s">
        <v>2263</v>
      </c>
      <c r="BU79" s="16" t="s">
        <v>2264</v>
      </c>
      <c r="BV79" s="16" t="s">
        <v>2317</v>
      </c>
      <c r="BW79" s="16" t="s">
        <v>2318</v>
      </c>
      <c r="BX79" s="16" t="s">
        <v>2267</v>
      </c>
      <c r="BY79" s="16" t="s">
        <v>2268</v>
      </c>
      <c r="BZ79" s="29" t="s">
        <v>2272</v>
      </c>
      <c r="CA79" s="29" t="s">
        <v>2273</v>
      </c>
      <c r="CB79" s="16">
        <f t="shared" si="14"/>
        <v>56</v>
      </c>
      <c r="CC79" s="16">
        <v>14</v>
      </c>
      <c r="CD79" s="16">
        <v>0</v>
      </c>
      <c r="CE79" s="16">
        <v>40</v>
      </c>
      <c r="CF79" s="16">
        <v>10</v>
      </c>
      <c r="CG79" s="16">
        <v>0</v>
      </c>
      <c r="CH79" s="20">
        <f t="shared" si="18"/>
        <v>120</v>
      </c>
      <c r="CJ79" s="30">
        <f>CH79-(H79*30)</f>
        <v>0</v>
      </c>
    </row>
    <row r="80" spans="1:88" s="30" customFormat="1" ht="15.75" customHeight="1">
      <c r="A80" s="16"/>
      <c r="B80" s="16" t="s">
        <v>33</v>
      </c>
      <c r="C80" s="16" t="s">
        <v>267</v>
      </c>
      <c r="D80" s="16" t="s">
        <v>1636</v>
      </c>
      <c r="E80" s="527" t="s">
        <v>3413</v>
      </c>
      <c r="F80" s="18" t="s">
        <v>26</v>
      </c>
      <c r="G80" s="19" t="s">
        <v>87</v>
      </c>
      <c r="H80" s="53">
        <v>6</v>
      </c>
      <c r="I80" s="18">
        <v>2</v>
      </c>
      <c r="J80" s="18">
        <v>2</v>
      </c>
      <c r="K80" s="19">
        <v>0</v>
      </c>
      <c r="L80" s="18">
        <f t="shared" si="15"/>
        <v>14</v>
      </c>
      <c r="M80" s="18">
        <f t="shared" si="16"/>
        <v>14</v>
      </c>
      <c r="N80" s="19">
        <f t="shared" si="17"/>
        <v>0</v>
      </c>
      <c r="O80" s="16" t="s">
        <v>220</v>
      </c>
      <c r="P80" s="16" t="s">
        <v>46</v>
      </c>
      <c r="Q80" s="16" t="s">
        <v>1612</v>
      </c>
      <c r="R80" s="16" t="s">
        <v>157</v>
      </c>
      <c r="S80" s="501" t="s">
        <v>1613</v>
      </c>
      <c r="T80" s="16" t="s">
        <v>220</v>
      </c>
      <c r="U80" s="16" t="s">
        <v>46</v>
      </c>
      <c r="V80" s="17" t="s">
        <v>1612</v>
      </c>
      <c r="W80" s="72" t="s">
        <v>153</v>
      </c>
      <c r="X80" s="33" t="s">
        <v>41</v>
      </c>
      <c r="Y80" s="19" t="s">
        <v>41</v>
      </c>
      <c r="Z80" s="33" t="s">
        <v>41</v>
      </c>
      <c r="AA80" s="19" t="s">
        <v>41</v>
      </c>
      <c r="AB80" s="22" t="s">
        <v>41</v>
      </c>
      <c r="AC80" s="19" t="s">
        <v>41</v>
      </c>
      <c r="AD80" s="77" t="s">
        <v>183</v>
      </c>
      <c r="AE80" s="19" t="s">
        <v>30</v>
      </c>
      <c r="AF80" s="16" t="s">
        <v>41</v>
      </c>
      <c r="AG80" s="16" t="s">
        <v>41</v>
      </c>
      <c r="AH80" s="17" t="s">
        <v>41</v>
      </c>
      <c r="AI80" s="16" t="s">
        <v>41</v>
      </c>
      <c r="AJ80" s="16" t="s">
        <v>41</v>
      </c>
      <c r="AK80" s="17" t="s">
        <v>41</v>
      </c>
      <c r="AL80" s="16" t="s">
        <v>41</v>
      </c>
      <c r="AM80" s="16" t="s">
        <v>41</v>
      </c>
      <c r="AN80" s="20" t="s">
        <v>41</v>
      </c>
      <c r="AO80" s="31" t="s">
        <v>1614</v>
      </c>
      <c r="AP80" s="31" t="s">
        <v>1615</v>
      </c>
      <c r="AQ80" s="16" t="s">
        <v>1616</v>
      </c>
      <c r="AR80" s="16" t="s">
        <v>1617</v>
      </c>
      <c r="AS80" s="16" t="s">
        <v>1618</v>
      </c>
      <c r="AT80" s="16" t="s">
        <v>1619</v>
      </c>
      <c r="AU80" s="16" t="s">
        <v>41</v>
      </c>
      <c r="AV80" s="16" t="s">
        <v>41</v>
      </c>
      <c r="AW80" s="24" t="s">
        <v>1633</v>
      </c>
      <c r="AX80" s="24" t="s">
        <v>1620</v>
      </c>
      <c r="AY80" s="24" t="s">
        <v>1621</v>
      </c>
      <c r="AZ80" s="24" t="s">
        <v>1622</v>
      </c>
      <c r="BA80" s="24" t="s">
        <v>1634</v>
      </c>
      <c r="BB80" s="24" t="s">
        <v>1623</v>
      </c>
      <c r="BC80" s="24" t="s">
        <v>1624</v>
      </c>
      <c r="BD80" s="24" t="s">
        <v>1625</v>
      </c>
      <c r="BE80" s="16" t="s">
        <v>373</v>
      </c>
      <c r="BF80" s="16" t="s">
        <v>1626</v>
      </c>
      <c r="BG80" s="20" t="s">
        <v>392</v>
      </c>
      <c r="BH80" s="31" t="s">
        <v>1627</v>
      </c>
      <c r="BI80" s="31" t="s">
        <v>1628</v>
      </c>
      <c r="BJ80" s="24" t="s">
        <v>1275</v>
      </c>
      <c r="BK80" s="24" t="s">
        <v>1276</v>
      </c>
      <c r="BL80" s="24" t="s">
        <v>933</v>
      </c>
      <c r="BM80" s="24" t="s">
        <v>934</v>
      </c>
      <c r="BN80" s="24" t="s">
        <v>1635</v>
      </c>
      <c r="BO80" s="36" t="s">
        <v>41</v>
      </c>
      <c r="BP80" s="36" t="s">
        <v>41</v>
      </c>
      <c r="BQ80" s="36" t="s">
        <v>41</v>
      </c>
      <c r="BR80" s="36" t="s">
        <v>41</v>
      </c>
      <c r="BS80" s="36" t="s">
        <v>41</v>
      </c>
      <c r="BT80" s="16" t="s">
        <v>1629</v>
      </c>
      <c r="BU80" s="16" t="s">
        <v>1630</v>
      </c>
      <c r="BV80" s="24" t="s">
        <v>167</v>
      </c>
      <c r="BW80" s="24" t="s">
        <v>170</v>
      </c>
      <c r="BX80" s="16" t="s">
        <v>171</v>
      </c>
      <c r="BY80" s="16" t="s">
        <v>172</v>
      </c>
      <c r="BZ80" s="16" t="s">
        <v>1631</v>
      </c>
      <c r="CA80" s="16" t="s">
        <v>1632</v>
      </c>
      <c r="CB80" s="16">
        <f t="shared" si="14"/>
        <v>56</v>
      </c>
      <c r="CC80" s="16">
        <v>42</v>
      </c>
      <c r="CD80" s="16">
        <v>44</v>
      </c>
      <c r="CE80" s="16">
        <v>0</v>
      </c>
      <c r="CF80" s="16">
        <v>38</v>
      </c>
      <c r="CG80" s="16">
        <v>0</v>
      </c>
      <c r="CH80" s="20">
        <f t="shared" si="18"/>
        <v>180</v>
      </c>
      <c r="CJ80" s="30">
        <f t="shared" si="19"/>
        <v>0</v>
      </c>
    </row>
    <row r="81" spans="1:88" s="30" customFormat="1" ht="15.75" customHeight="1">
      <c r="A81" s="16"/>
      <c r="B81" s="24" t="s">
        <v>31</v>
      </c>
      <c r="C81" s="534" t="s">
        <v>409</v>
      </c>
      <c r="D81" s="21" t="s">
        <v>298</v>
      </c>
      <c r="E81" s="527" t="s">
        <v>3414</v>
      </c>
      <c r="F81" s="535" t="s">
        <v>26</v>
      </c>
      <c r="G81" s="536" t="s">
        <v>87</v>
      </c>
      <c r="H81" s="491">
        <v>4</v>
      </c>
      <c r="I81" s="492">
        <v>1</v>
      </c>
      <c r="J81" s="492">
        <v>0</v>
      </c>
      <c r="K81" s="493">
        <v>2</v>
      </c>
      <c r="L81" s="18">
        <f t="shared" si="15"/>
        <v>7</v>
      </c>
      <c r="M81" s="18">
        <f t="shared" si="16"/>
        <v>0</v>
      </c>
      <c r="N81" s="19">
        <f t="shared" si="17"/>
        <v>14</v>
      </c>
      <c r="O81" s="24" t="s">
        <v>281</v>
      </c>
      <c r="P81" s="24" t="s">
        <v>282</v>
      </c>
      <c r="Q81" s="456" t="s">
        <v>2006</v>
      </c>
      <c r="R81" s="456" t="s">
        <v>941</v>
      </c>
      <c r="S81" s="501" t="s">
        <v>2007</v>
      </c>
      <c r="T81" s="456" t="s">
        <v>281</v>
      </c>
      <c r="U81" s="488" t="s">
        <v>282</v>
      </c>
      <c r="V81" s="480" t="s">
        <v>2008</v>
      </c>
      <c r="W81" s="494" t="s">
        <v>153</v>
      </c>
      <c r="X81" s="495" t="s">
        <v>41</v>
      </c>
      <c r="Y81" s="493" t="s">
        <v>41</v>
      </c>
      <c r="Z81" s="528">
        <v>3</v>
      </c>
      <c r="AA81" s="493" t="s">
        <v>184</v>
      </c>
      <c r="AB81" s="496" t="s">
        <v>41</v>
      </c>
      <c r="AC81" s="493" t="s">
        <v>41</v>
      </c>
      <c r="AD81" s="496" t="s">
        <v>41</v>
      </c>
      <c r="AE81" s="493" t="s">
        <v>41</v>
      </c>
      <c r="AF81" s="24"/>
      <c r="AG81" s="456" t="s">
        <v>408</v>
      </c>
      <c r="AH81" s="480" t="s">
        <v>3457</v>
      </c>
      <c r="AI81" s="24" t="s">
        <v>41</v>
      </c>
      <c r="AJ81" s="24" t="s">
        <v>41</v>
      </c>
      <c r="AK81" s="480" t="s">
        <v>41</v>
      </c>
      <c r="AL81" s="24" t="s">
        <v>41</v>
      </c>
      <c r="AM81" s="24" t="s">
        <v>41</v>
      </c>
      <c r="AN81" s="49" t="s">
        <v>41</v>
      </c>
      <c r="AO81" s="468" t="s">
        <v>2063</v>
      </c>
      <c r="AP81" s="468" t="s">
        <v>2064</v>
      </c>
      <c r="AQ81" s="24" t="s">
        <v>2065</v>
      </c>
      <c r="AR81" s="486" t="s">
        <v>2066</v>
      </c>
      <c r="AS81" s="29" t="s">
        <v>41</v>
      </c>
      <c r="AT81" s="29" t="s">
        <v>41</v>
      </c>
      <c r="AU81" s="24" t="s">
        <v>2067</v>
      </c>
      <c r="AV81" s="24" t="s">
        <v>2068</v>
      </c>
      <c r="AW81" s="24" t="s">
        <v>2070</v>
      </c>
      <c r="AX81" s="24" t="s">
        <v>2072</v>
      </c>
      <c r="AY81" s="24" t="s">
        <v>2073</v>
      </c>
      <c r="AZ81" s="24" t="s">
        <v>2074</v>
      </c>
      <c r="BA81" s="24" t="s">
        <v>2077</v>
      </c>
      <c r="BB81" s="24" t="s">
        <v>2079</v>
      </c>
      <c r="BC81" s="24" t="s">
        <v>2080</v>
      </c>
      <c r="BD81" s="24" t="s">
        <v>2081</v>
      </c>
      <c r="BE81" s="24" t="s">
        <v>2027</v>
      </c>
      <c r="BF81" s="484" t="s">
        <v>2015</v>
      </c>
      <c r="BG81" s="20" t="s">
        <v>2016</v>
      </c>
      <c r="BH81" s="24" t="s">
        <v>2017</v>
      </c>
      <c r="BI81" s="24" t="s">
        <v>2018</v>
      </c>
      <c r="BJ81" s="24" t="s">
        <v>3479</v>
      </c>
      <c r="BK81" s="24" t="s">
        <v>3480</v>
      </c>
      <c r="BL81" s="24" t="s">
        <v>3481</v>
      </c>
      <c r="BM81" s="24" t="s">
        <v>934</v>
      </c>
      <c r="BN81" s="24" t="s">
        <v>2222</v>
      </c>
      <c r="BO81" s="16" t="s">
        <v>41</v>
      </c>
      <c r="BP81" s="16" t="s">
        <v>41</v>
      </c>
      <c r="BQ81" s="16" t="s">
        <v>41</v>
      </c>
      <c r="BR81" s="16" t="s">
        <v>41</v>
      </c>
      <c r="BS81" s="16" t="s">
        <v>41</v>
      </c>
      <c r="BT81" s="16" t="s">
        <v>3482</v>
      </c>
      <c r="BU81" s="16" t="s">
        <v>3483</v>
      </c>
      <c r="BV81" s="21" t="s">
        <v>2040</v>
      </c>
      <c r="BW81" s="21" t="s">
        <v>2041</v>
      </c>
      <c r="BX81" s="16" t="s">
        <v>2019</v>
      </c>
      <c r="BY81" s="16" t="s">
        <v>1853</v>
      </c>
      <c r="BZ81" s="16" t="s">
        <v>3484</v>
      </c>
      <c r="CA81" s="16" t="s">
        <v>3485</v>
      </c>
      <c r="CB81" s="497">
        <f t="shared" si="14"/>
        <v>42</v>
      </c>
      <c r="CC81" s="24">
        <v>28</v>
      </c>
      <c r="CD81" s="24">
        <v>20</v>
      </c>
      <c r="CE81" s="24">
        <v>30</v>
      </c>
      <c r="CF81" s="24">
        <v>0</v>
      </c>
      <c r="CG81" s="24">
        <v>0</v>
      </c>
      <c r="CH81" s="49">
        <f t="shared" si="18"/>
        <v>120</v>
      </c>
      <c r="CJ81" s="30">
        <f t="shared" si="19"/>
        <v>0</v>
      </c>
    </row>
    <row r="82" spans="1:88" s="30" customFormat="1" ht="15.75" customHeight="1">
      <c r="A82" s="16"/>
      <c r="B82" s="16" t="s">
        <v>31</v>
      </c>
      <c r="C82" s="532" t="s">
        <v>403</v>
      </c>
      <c r="D82" s="16" t="s">
        <v>287</v>
      </c>
      <c r="E82" s="527" t="s">
        <v>3415</v>
      </c>
      <c r="F82" s="529" t="s">
        <v>26</v>
      </c>
      <c r="G82" s="530" t="s">
        <v>87</v>
      </c>
      <c r="H82" s="53">
        <v>5</v>
      </c>
      <c r="I82" s="18">
        <v>1</v>
      </c>
      <c r="J82" s="18">
        <v>1</v>
      </c>
      <c r="K82" s="19">
        <v>2</v>
      </c>
      <c r="L82" s="18">
        <f t="shared" si="15"/>
        <v>7</v>
      </c>
      <c r="M82" s="18">
        <f t="shared" si="16"/>
        <v>7</v>
      </c>
      <c r="N82" s="19">
        <f t="shared" si="17"/>
        <v>14</v>
      </c>
      <c r="O82" s="16" t="s">
        <v>199</v>
      </c>
      <c r="P82" s="16" t="s">
        <v>200</v>
      </c>
      <c r="Q82" s="16" t="s">
        <v>1778</v>
      </c>
      <c r="R82" s="16" t="s">
        <v>157</v>
      </c>
      <c r="S82" s="450" t="s">
        <v>1779</v>
      </c>
      <c r="T82" s="2" t="s">
        <v>199</v>
      </c>
      <c r="U82" s="2" t="s">
        <v>200</v>
      </c>
      <c r="V82" s="17" t="s">
        <v>1781</v>
      </c>
      <c r="W82" s="72" t="s">
        <v>153</v>
      </c>
      <c r="X82" s="33" t="s">
        <v>41</v>
      </c>
      <c r="Y82" s="19" t="s">
        <v>41</v>
      </c>
      <c r="Z82" s="525">
        <v>3</v>
      </c>
      <c r="AA82" s="52" t="s">
        <v>30</v>
      </c>
      <c r="AB82" s="22" t="s">
        <v>41</v>
      </c>
      <c r="AC82" s="19" t="s">
        <v>41</v>
      </c>
      <c r="AD82" s="22" t="s">
        <v>41</v>
      </c>
      <c r="AE82" s="19" t="s">
        <v>41</v>
      </c>
      <c r="AF82" s="16" t="s">
        <v>41</v>
      </c>
      <c r="AG82" s="16" t="s">
        <v>41</v>
      </c>
      <c r="AH82" s="17" t="s">
        <v>41</v>
      </c>
      <c r="AI82" s="16" t="s">
        <v>41</v>
      </c>
      <c r="AJ82" s="16" t="s">
        <v>41</v>
      </c>
      <c r="AK82" s="17" t="s">
        <v>41</v>
      </c>
      <c r="AL82" s="16" t="s">
        <v>41</v>
      </c>
      <c r="AM82" s="16" t="s">
        <v>41</v>
      </c>
      <c r="AN82" s="20" t="s">
        <v>41</v>
      </c>
      <c r="AO82" s="31" t="s">
        <v>1822</v>
      </c>
      <c r="AP82" s="58" t="s">
        <v>1823</v>
      </c>
      <c r="AQ82" s="477" t="s">
        <v>1824</v>
      </c>
      <c r="AR82" s="24" t="s">
        <v>1825</v>
      </c>
      <c r="AS82" s="16" t="s">
        <v>1826</v>
      </c>
      <c r="AT82" s="16" t="s">
        <v>1827</v>
      </c>
      <c r="AU82" s="16" t="s">
        <v>3039</v>
      </c>
      <c r="AV82" s="16" t="s">
        <v>3040</v>
      </c>
      <c r="AW82" s="24" t="s">
        <v>3235</v>
      </c>
      <c r="AX82" s="477" t="s">
        <v>3237</v>
      </c>
      <c r="AY82" s="24" t="s">
        <v>3239</v>
      </c>
      <c r="AZ82" s="16" t="s">
        <v>3240</v>
      </c>
      <c r="BA82" s="24" t="s">
        <v>3236</v>
      </c>
      <c r="BB82" s="24" t="s">
        <v>3238</v>
      </c>
      <c r="BC82" s="16" t="s">
        <v>3241</v>
      </c>
      <c r="BD82" s="16" t="s">
        <v>3242</v>
      </c>
      <c r="BE82" s="475" t="s">
        <v>928</v>
      </c>
      <c r="BF82" s="21" t="s">
        <v>1788</v>
      </c>
      <c r="BG82" s="26" t="s">
        <v>1789</v>
      </c>
      <c r="BH82" s="27" t="s">
        <v>161</v>
      </c>
      <c r="BI82" s="27" t="s">
        <v>162</v>
      </c>
      <c r="BJ82" s="27" t="s">
        <v>2685</v>
      </c>
      <c r="BK82" s="27" t="s">
        <v>2686</v>
      </c>
      <c r="BL82" s="27" t="s">
        <v>2687</v>
      </c>
      <c r="BM82" s="62" t="s">
        <v>3475</v>
      </c>
      <c r="BN82" s="62" t="s">
        <v>3476</v>
      </c>
      <c r="BO82" s="16" t="s">
        <v>41</v>
      </c>
      <c r="BP82" s="16" t="s">
        <v>41</v>
      </c>
      <c r="BQ82" s="16" t="s">
        <v>41</v>
      </c>
      <c r="BR82" s="16" t="s">
        <v>41</v>
      </c>
      <c r="BS82" s="16" t="s">
        <v>41</v>
      </c>
      <c r="BT82" s="24" t="s">
        <v>3477</v>
      </c>
      <c r="BU82" s="24" t="s">
        <v>3478</v>
      </c>
      <c r="BV82" s="468" t="s">
        <v>1758</v>
      </c>
      <c r="BW82" s="468" t="s">
        <v>1759</v>
      </c>
      <c r="BX82" s="29" t="s">
        <v>171</v>
      </c>
      <c r="BY82" s="29" t="s">
        <v>172</v>
      </c>
      <c r="BZ82" s="16" t="s">
        <v>1764</v>
      </c>
      <c r="CA82" s="16" t="s">
        <v>1765</v>
      </c>
      <c r="CB82" s="16">
        <f t="shared" si="14"/>
        <v>56</v>
      </c>
      <c r="CC82" s="16">
        <v>8</v>
      </c>
      <c r="CD82" s="16">
        <v>30</v>
      </c>
      <c r="CE82" s="16">
        <v>26</v>
      </c>
      <c r="CF82" s="16">
        <v>30</v>
      </c>
      <c r="CG82" s="16">
        <v>0</v>
      </c>
      <c r="CH82" s="20">
        <f t="shared" si="18"/>
        <v>150</v>
      </c>
      <c r="CJ82" s="30">
        <f t="shared" si="19"/>
        <v>0</v>
      </c>
    </row>
    <row r="83" spans="1:88" s="30" customFormat="1" ht="15.75" customHeight="1">
      <c r="A83" s="16"/>
      <c r="B83" s="16" t="s">
        <v>31</v>
      </c>
      <c r="C83" s="532" t="s">
        <v>2106</v>
      </c>
      <c r="D83" s="2" t="s">
        <v>2107</v>
      </c>
      <c r="E83" s="527" t="s">
        <v>3416</v>
      </c>
      <c r="F83" s="535" t="s">
        <v>26</v>
      </c>
      <c r="G83" s="536" t="s">
        <v>87</v>
      </c>
      <c r="H83" s="53">
        <v>4</v>
      </c>
      <c r="I83" s="18">
        <v>1</v>
      </c>
      <c r="J83" s="18">
        <v>0</v>
      </c>
      <c r="K83" s="19">
        <v>2</v>
      </c>
      <c r="L83" s="18">
        <f t="shared" si="15"/>
        <v>7</v>
      </c>
      <c r="M83" s="18">
        <f t="shared" si="16"/>
        <v>0</v>
      </c>
      <c r="N83" s="19">
        <f t="shared" si="17"/>
        <v>14</v>
      </c>
      <c r="O83" s="16" t="s">
        <v>281</v>
      </c>
      <c r="P83" s="16" t="s">
        <v>282</v>
      </c>
      <c r="Q83" s="36" t="s">
        <v>2120</v>
      </c>
      <c r="R83" s="456" t="s">
        <v>941</v>
      </c>
      <c r="S83" s="501" t="s">
        <v>2121</v>
      </c>
      <c r="T83" s="16" t="s">
        <v>281</v>
      </c>
      <c r="U83" s="16" t="s">
        <v>282</v>
      </c>
      <c r="V83" s="17" t="s">
        <v>2122</v>
      </c>
      <c r="W83" s="72" t="s">
        <v>153</v>
      </c>
      <c r="X83" s="33" t="s">
        <v>41</v>
      </c>
      <c r="Y83" s="19" t="s">
        <v>41</v>
      </c>
      <c r="Z83" s="525">
        <v>3</v>
      </c>
      <c r="AA83" s="19" t="s">
        <v>184</v>
      </c>
      <c r="AB83" s="22" t="s">
        <v>41</v>
      </c>
      <c r="AC83" s="19" t="s">
        <v>41</v>
      </c>
      <c r="AD83" s="22" t="s">
        <v>41</v>
      </c>
      <c r="AE83" s="19" t="s">
        <v>41</v>
      </c>
      <c r="AF83" s="16" t="s">
        <v>41</v>
      </c>
      <c r="AG83" s="16" t="s">
        <v>41</v>
      </c>
      <c r="AH83" s="17" t="s">
        <v>41</v>
      </c>
      <c r="AI83" s="16" t="s">
        <v>41</v>
      </c>
      <c r="AJ83" s="16" t="s">
        <v>41</v>
      </c>
      <c r="AK83" s="17" t="s">
        <v>41</v>
      </c>
      <c r="AL83" s="16" t="s">
        <v>41</v>
      </c>
      <c r="AM83" s="16" t="s">
        <v>41</v>
      </c>
      <c r="AN83" s="20" t="s">
        <v>41</v>
      </c>
      <c r="AO83" s="29" t="s">
        <v>2159</v>
      </c>
      <c r="AP83" s="29" t="s">
        <v>2160</v>
      </c>
      <c r="AQ83" s="16" t="s">
        <v>2161</v>
      </c>
      <c r="AR83" s="16" t="s">
        <v>2162</v>
      </c>
      <c r="AS83" s="29" t="s">
        <v>41</v>
      </c>
      <c r="AT83" s="29" t="s">
        <v>41</v>
      </c>
      <c r="AU83" s="16" t="s">
        <v>2163</v>
      </c>
      <c r="AV83" s="16" t="s">
        <v>2164</v>
      </c>
      <c r="AW83" s="16" t="s">
        <v>2174</v>
      </c>
      <c r="AX83" s="16" t="s">
        <v>2178</v>
      </c>
      <c r="AY83" s="16" t="s">
        <v>2181</v>
      </c>
      <c r="AZ83" s="16" t="s">
        <v>2184</v>
      </c>
      <c r="BA83" s="16" t="s">
        <v>2188</v>
      </c>
      <c r="BB83" s="16" t="s">
        <v>2192</v>
      </c>
      <c r="BC83" s="16" t="s">
        <v>2195</v>
      </c>
      <c r="BD83" s="16" t="s">
        <v>2198</v>
      </c>
      <c r="BE83" s="16" t="s">
        <v>2199</v>
      </c>
      <c r="BF83" s="16" t="s">
        <v>2135</v>
      </c>
      <c r="BG83" s="20" t="s">
        <v>2165</v>
      </c>
      <c r="BH83" s="16" t="s">
        <v>2157</v>
      </c>
      <c r="BI83" s="16" t="s">
        <v>2158</v>
      </c>
      <c r="BJ83" s="24" t="s">
        <v>3526</v>
      </c>
      <c r="BK83" s="24" t="s">
        <v>3527</v>
      </c>
      <c r="BL83" s="24" t="s">
        <v>3528</v>
      </c>
      <c r="BM83" s="24" t="s">
        <v>3529</v>
      </c>
      <c r="BN83" s="24" t="s">
        <v>3530</v>
      </c>
      <c r="BO83" s="16" t="s">
        <v>41</v>
      </c>
      <c r="BP83" s="16" t="s">
        <v>41</v>
      </c>
      <c r="BQ83" s="16" t="s">
        <v>41</v>
      </c>
      <c r="BR83" s="16" t="s">
        <v>41</v>
      </c>
      <c r="BS83" s="16" t="s">
        <v>41</v>
      </c>
      <c r="BT83" s="16" t="s">
        <v>3531</v>
      </c>
      <c r="BU83" s="16" t="s">
        <v>3532</v>
      </c>
      <c r="BV83" s="468" t="s">
        <v>1986</v>
      </c>
      <c r="BW83" s="468" t="s">
        <v>3523</v>
      </c>
      <c r="BX83" s="16" t="s">
        <v>2019</v>
      </c>
      <c r="BY83" s="16" t="s">
        <v>1853</v>
      </c>
      <c r="BZ83" s="16" t="s">
        <v>3533</v>
      </c>
      <c r="CA83" s="16" t="s">
        <v>3534</v>
      </c>
      <c r="CB83" s="2">
        <f t="shared" si="14"/>
        <v>42</v>
      </c>
      <c r="CC83" s="16">
        <v>15</v>
      </c>
      <c r="CD83" s="16">
        <v>40</v>
      </c>
      <c r="CE83" s="16">
        <v>15</v>
      </c>
      <c r="CF83" s="16">
        <v>8</v>
      </c>
      <c r="CG83" s="16">
        <v>0</v>
      </c>
      <c r="CH83" s="20">
        <f t="shared" si="18"/>
        <v>120</v>
      </c>
      <c r="CJ83" s="30">
        <f t="shared" si="19"/>
        <v>0</v>
      </c>
    </row>
    <row r="84" spans="1:88" s="30" customFormat="1" ht="15.75" customHeight="1">
      <c r="A84" s="16"/>
      <c r="B84" s="16" t="s">
        <v>31</v>
      </c>
      <c r="C84" s="532" t="s">
        <v>1776</v>
      </c>
      <c r="D84" s="16" t="s">
        <v>1777</v>
      </c>
      <c r="E84" s="527" t="s">
        <v>3417</v>
      </c>
      <c r="F84" s="529" t="s">
        <v>26</v>
      </c>
      <c r="G84" s="530" t="s">
        <v>87</v>
      </c>
      <c r="H84" s="53">
        <v>4</v>
      </c>
      <c r="I84" s="18">
        <v>1</v>
      </c>
      <c r="J84" s="18">
        <v>2</v>
      </c>
      <c r="K84" s="19">
        <v>0</v>
      </c>
      <c r="L84" s="18">
        <f t="shared" si="15"/>
        <v>7</v>
      </c>
      <c r="M84" s="18">
        <f t="shared" si="16"/>
        <v>14</v>
      </c>
      <c r="N84" s="19">
        <f t="shared" si="17"/>
        <v>0</v>
      </c>
      <c r="O84" s="16" t="s">
        <v>199</v>
      </c>
      <c r="P84" s="16" t="s">
        <v>200</v>
      </c>
      <c r="Q84" s="16" t="s">
        <v>1778</v>
      </c>
      <c r="R84" s="16" t="s">
        <v>157</v>
      </c>
      <c r="S84" s="450" t="s">
        <v>1779</v>
      </c>
      <c r="T84" s="16" t="s">
        <v>199</v>
      </c>
      <c r="U84" s="16" t="s">
        <v>200</v>
      </c>
      <c r="V84" s="17" t="s">
        <v>1781</v>
      </c>
      <c r="W84" s="72" t="s">
        <v>153</v>
      </c>
      <c r="X84" s="33" t="s">
        <v>41</v>
      </c>
      <c r="Y84" s="19" t="s">
        <v>41</v>
      </c>
      <c r="Z84" s="525">
        <v>3</v>
      </c>
      <c r="AA84" s="19" t="s">
        <v>184</v>
      </c>
      <c r="AB84" s="22" t="s">
        <v>41</v>
      </c>
      <c r="AC84" s="19" t="s">
        <v>41</v>
      </c>
      <c r="AD84" s="22" t="s">
        <v>41</v>
      </c>
      <c r="AE84" s="19" t="s">
        <v>41</v>
      </c>
      <c r="AF84" s="16" t="s">
        <v>41</v>
      </c>
      <c r="AG84" s="16" t="s">
        <v>41</v>
      </c>
      <c r="AH84" s="17" t="s">
        <v>41</v>
      </c>
      <c r="AI84" s="16" t="s">
        <v>41</v>
      </c>
      <c r="AJ84" s="16" t="s">
        <v>41</v>
      </c>
      <c r="AK84" s="17" t="s">
        <v>41</v>
      </c>
      <c r="AL84" s="16" t="s">
        <v>41</v>
      </c>
      <c r="AM84" s="16" t="s">
        <v>41</v>
      </c>
      <c r="AN84" s="20" t="s">
        <v>41</v>
      </c>
      <c r="AO84" s="31" t="s">
        <v>1822</v>
      </c>
      <c r="AP84" s="58" t="s">
        <v>1823</v>
      </c>
      <c r="AQ84" s="477" t="s">
        <v>1824</v>
      </c>
      <c r="AR84" s="24" t="s">
        <v>1825</v>
      </c>
      <c r="AS84" s="16" t="s">
        <v>1826</v>
      </c>
      <c r="AT84" s="16" t="s">
        <v>1827</v>
      </c>
      <c r="AU84" s="16" t="s">
        <v>41</v>
      </c>
      <c r="AV84" s="16" t="s">
        <v>41</v>
      </c>
      <c r="AW84" s="21" t="s">
        <v>2701</v>
      </c>
      <c r="AX84" s="59" t="s">
        <v>2702</v>
      </c>
      <c r="AY84" s="24" t="s">
        <v>1804</v>
      </c>
      <c r="AZ84" s="16" t="s">
        <v>1752</v>
      </c>
      <c r="BA84" s="21" t="s">
        <v>2713</v>
      </c>
      <c r="BB84" s="21" t="s">
        <v>2714</v>
      </c>
      <c r="BC84" s="16" t="s">
        <v>1805</v>
      </c>
      <c r="BD84" s="16" t="s">
        <v>1756</v>
      </c>
      <c r="BE84" s="475" t="s">
        <v>928</v>
      </c>
      <c r="BF84" s="21" t="s">
        <v>1788</v>
      </c>
      <c r="BG84" s="26" t="s">
        <v>1789</v>
      </c>
      <c r="BH84" s="27" t="s">
        <v>161</v>
      </c>
      <c r="BI84" s="27" t="s">
        <v>162</v>
      </c>
      <c r="BJ84" s="27" t="s">
        <v>2685</v>
      </c>
      <c r="BK84" s="27" t="s">
        <v>2686</v>
      </c>
      <c r="BL84" s="27" t="s">
        <v>2687</v>
      </c>
      <c r="BM84" s="62" t="s">
        <v>3475</v>
      </c>
      <c r="BN84" s="27" t="s">
        <v>2725</v>
      </c>
      <c r="BO84" s="16" t="s">
        <v>41</v>
      </c>
      <c r="BP84" s="16" t="s">
        <v>41</v>
      </c>
      <c r="BQ84" s="16" t="s">
        <v>41</v>
      </c>
      <c r="BR84" s="16" t="s">
        <v>41</v>
      </c>
      <c r="BS84" s="16" t="s">
        <v>41</v>
      </c>
      <c r="BT84" s="24" t="s">
        <v>3477</v>
      </c>
      <c r="BU84" s="24" t="s">
        <v>3478</v>
      </c>
      <c r="BV84" s="468" t="s">
        <v>1758</v>
      </c>
      <c r="BW84" s="468" t="s">
        <v>1759</v>
      </c>
      <c r="BX84" s="29" t="s">
        <v>171</v>
      </c>
      <c r="BY84" s="29" t="s">
        <v>172</v>
      </c>
      <c r="BZ84" s="16" t="s">
        <v>1764</v>
      </c>
      <c r="CA84" s="16" t="s">
        <v>1765</v>
      </c>
      <c r="CB84" s="16">
        <f t="shared" si="14"/>
        <v>42</v>
      </c>
      <c r="CC84" s="16">
        <v>8</v>
      </c>
      <c r="CD84" s="16">
        <v>30</v>
      </c>
      <c r="CE84" s="16">
        <v>26</v>
      </c>
      <c r="CF84" s="16">
        <v>14</v>
      </c>
      <c r="CG84" s="16">
        <v>0</v>
      </c>
      <c r="CH84" s="20">
        <f t="shared" si="18"/>
        <v>120</v>
      </c>
      <c r="CJ84" s="30">
        <f t="shared" si="19"/>
        <v>0</v>
      </c>
    </row>
    <row r="85" spans="1:88" s="30" customFormat="1" ht="15.75" customHeight="1">
      <c r="A85" s="16"/>
      <c r="B85" s="36" t="s">
        <v>31</v>
      </c>
      <c r="C85" s="36" t="s">
        <v>402</v>
      </c>
      <c r="D85" s="36" t="s">
        <v>286</v>
      </c>
      <c r="E85" s="527" t="s">
        <v>3418</v>
      </c>
      <c r="F85" s="35" t="s">
        <v>26</v>
      </c>
      <c r="G85" s="52" t="s">
        <v>87</v>
      </c>
      <c r="H85" s="64">
        <v>3</v>
      </c>
      <c r="I85" s="35">
        <v>0</v>
      </c>
      <c r="J85" s="35">
        <v>1</v>
      </c>
      <c r="K85" s="52">
        <v>1</v>
      </c>
      <c r="L85" s="18">
        <f t="shared" si="15"/>
        <v>0</v>
      </c>
      <c r="M85" s="18">
        <f t="shared" si="16"/>
        <v>7</v>
      </c>
      <c r="N85" s="19">
        <f t="shared" si="17"/>
        <v>7</v>
      </c>
      <c r="O85" s="16" t="s">
        <v>229</v>
      </c>
      <c r="P85" s="36" t="s">
        <v>230</v>
      </c>
      <c r="Q85" s="16" t="s">
        <v>2940</v>
      </c>
      <c r="R85" s="16" t="s">
        <v>157</v>
      </c>
      <c r="S85" s="450" t="s">
        <v>2941</v>
      </c>
      <c r="T85" s="16" t="s">
        <v>229</v>
      </c>
      <c r="U85" s="16" t="s">
        <v>230</v>
      </c>
      <c r="V85" s="513" t="s">
        <v>2942</v>
      </c>
      <c r="W85" s="72" t="s">
        <v>153</v>
      </c>
      <c r="X85" s="33" t="s">
        <v>41</v>
      </c>
      <c r="Y85" s="19" t="s">
        <v>41</v>
      </c>
      <c r="Z85" s="525" t="s">
        <v>183</v>
      </c>
      <c r="AA85" s="52" t="s">
        <v>30</v>
      </c>
      <c r="AB85" s="22" t="s">
        <v>41</v>
      </c>
      <c r="AC85" s="19" t="s">
        <v>41</v>
      </c>
      <c r="AD85" s="22" t="s">
        <v>41</v>
      </c>
      <c r="AE85" s="19" t="s">
        <v>41</v>
      </c>
      <c r="AF85" s="16" t="s">
        <v>41</v>
      </c>
      <c r="AG85" s="16" t="s">
        <v>41</v>
      </c>
      <c r="AH85" s="17" t="s">
        <v>41</v>
      </c>
      <c r="AI85" s="16" t="s">
        <v>41</v>
      </c>
      <c r="AJ85" s="16" t="s">
        <v>41</v>
      </c>
      <c r="AK85" s="17" t="s">
        <v>41</v>
      </c>
      <c r="AL85" s="16" t="s">
        <v>41</v>
      </c>
      <c r="AM85" s="16" t="s">
        <v>41</v>
      </c>
      <c r="AN85" s="20" t="s">
        <v>41</v>
      </c>
      <c r="AO85" s="16" t="s">
        <v>3031</v>
      </c>
      <c r="AP85" s="16" t="s">
        <v>3032</v>
      </c>
      <c r="AQ85" s="16" t="s">
        <v>41</v>
      </c>
      <c r="AR85" s="16" t="s">
        <v>41</v>
      </c>
      <c r="AS85" s="16" t="s">
        <v>3033</v>
      </c>
      <c r="AT85" s="16" t="s">
        <v>3034</v>
      </c>
      <c r="AU85" s="16" t="s">
        <v>3039</v>
      </c>
      <c r="AV85" s="16" t="s">
        <v>3040</v>
      </c>
      <c r="AW85" s="16" t="s">
        <v>3063</v>
      </c>
      <c r="AX85" s="16" t="s">
        <v>3041</v>
      </c>
      <c r="AY85" s="16" t="s">
        <v>3043</v>
      </c>
      <c r="AZ85" s="16" t="s">
        <v>41</v>
      </c>
      <c r="BA85" s="16" t="s">
        <v>3064</v>
      </c>
      <c r="BB85" s="16" t="s">
        <v>3042</v>
      </c>
      <c r="BC85" s="16" t="s">
        <v>3044</v>
      </c>
      <c r="BD85" s="16" t="s">
        <v>41</v>
      </c>
      <c r="BE85" s="16">
        <v>4</v>
      </c>
      <c r="BF85" s="16" t="s">
        <v>3045</v>
      </c>
      <c r="BG85" s="20" t="s">
        <v>3035</v>
      </c>
      <c r="BH85" s="16" t="s">
        <v>161</v>
      </c>
      <c r="BI85" s="16" t="s">
        <v>3036</v>
      </c>
      <c r="BJ85" s="472" t="s">
        <v>2601</v>
      </c>
      <c r="BK85" s="472" t="s">
        <v>2643</v>
      </c>
      <c r="BL85" s="472" t="s">
        <v>998</v>
      </c>
      <c r="BM85" s="29" t="s">
        <v>2082</v>
      </c>
      <c r="BN85" s="16" t="s">
        <v>3046</v>
      </c>
      <c r="BO85" s="16" t="s">
        <v>41</v>
      </c>
      <c r="BP85" s="16" t="s">
        <v>41</v>
      </c>
      <c r="BQ85" s="16" t="s">
        <v>41</v>
      </c>
      <c r="BR85" s="16" t="s">
        <v>41</v>
      </c>
      <c r="BS85" s="16" t="s">
        <v>41</v>
      </c>
      <c r="BT85" s="472" t="s">
        <v>2961</v>
      </c>
      <c r="BU85" s="472" t="s">
        <v>2962</v>
      </c>
      <c r="BV85" s="24" t="s">
        <v>1986</v>
      </c>
      <c r="BW85" s="24" t="s">
        <v>1987</v>
      </c>
      <c r="BX85" s="16" t="s">
        <v>3037</v>
      </c>
      <c r="BY85" s="30" t="s">
        <v>3038</v>
      </c>
      <c r="BZ85" s="29" t="s">
        <v>2986</v>
      </c>
      <c r="CA85" s="29" t="s">
        <v>2987</v>
      </c>
      <c r="CB85" s="16">
        <f t="shared" si="14"/>
        <v>28</v>
      </c>
      <c r="CC85" s="16">
        <v>20</v>
      </c>
      <c r="CD85" s="16">
        <v>22</v>
      </c>
      <c r="CE85" s="16">
        <v>0</v>
      </c>
      <c r="CF85" s="16">
        <v>20</v>
      </c>
      <c r="CG85" s="16">
        <v>0</v>
      </c>
      <c r="CH85" s="20">
        <f t="shared" si="18"/>
        <v>90</v>
      </c>
      <c r="CJ85" s="30">
        <f t="shared" si="19"/>
        <v>0</v>
      </c>
    </row>
    <row r="86" spans="1:88" s="30" customFormat="1" ht="15.75" customHeight="1">
      <c r="A86" s="16"/>
      <c r="B86" s="36" t="s">
        <v>32</v>
      </c>
      <c r="C86" s="36" t="s">
        <v>231</v>
      </c>
      <c r="D86" s="36" t="s">
        <v>231</v>
      </c>
      <c r="E86" s="527" t="s">
        <v>3419</v>
      </c>
      <c r="F86" s="35" t="s">
        <v>26</v>
      </c>
      <c r="G86" s="52" t="s">
        <v>87</v>
      </c>
      <c r="H86" s="64">
        <v>3</v>
      </c>
      <c r="I86" s="35">
        <v>2</v>
      </c>
      <c r="J86" s="35">
        <v>0</v>
      </c>
      <c r="K86" s="52">
        <v>0</v>
      </c>
      <c r="L86" s="18">
        <f t="shared" si="15"/>
        <v>14</v>
      </c>
      <c r="M86" s="18">
        <f t="shared" si="16"/>
        <v>0</v>
      </c>
      <c r="N86" s="19">
        <f t="shared" si="17"/>
        <v>0</v>
      </c>
      <c r="O86" s="36" t="s">
        <v>229</v>
      </c>
      <c r="P86" s="36" t="s">
        <v>230</v>
      </c>
      <c r="Q86" s="36" t="s">
        <v>2938</v>
      </c>
      <c r="R86" s="36" t="s">
        <v>2576</v>
      </c>
      <c r="S86" s="450" t="s">
        <v>2939</v>
      </c>
      <c r="T86" s="36" t="s">
        <v>229</v>
      </c>
      <c r="U86" s="16" t="s">
        <v>230</v>
      </c>
      <c r="V86" s="42" t="s">
        <v>2938</v>
      </c>
      <c r="W86" s="72" t="s">
        <v>153</v>
      </c>
      <c r="X86" s="33" t="s">
        <v>41</v>
      </c>
      <c r="Y86" s="19" t="s">
        <v>41</v>
      </c>
      <c r="Z86" s="33" t="s">
        <v>41</v>
      </c>
      <c r="AA86" s="19" t="s">
        <v>41</v>
      </c>
      <c r="AB86" s="77" t="s">
        <v>239</v>
      </c>
      <c r="AC86" s="19" t="s">
        <v>184</v>
      </c>
      <c r="AD86" s="22" t="s">
        <v>41</v>
      </c>
      <c r="AE86" s="19" t="s">
        <v>41</v>
      </c>
      <c r="AF86" s="16" t="s">
        <v>41</v>
      </c>
      <c r="AG86" s="16" t="s">
        <v>41</v>
      </c>
      <c r="AH86" s="17" t="s">
        <v>41</v>
      </c>
      <c r="AI86" s="16" t="s">
        <v>41</v>
      </c>
      <c r="AJ86" s="16" t="s">
        <v>41</v>
      </c>
      <c r="AK86" s="17" t="s">
        <v>41</v>
      </c>
      <c r="AL86" s="16" t="s">
        <v>41</v>
      </c>
      <c r="AM86" s="16" t="s">
        <v>41</v>
      </c>
      <c r="AN86" s="20" t="s">
        <v>41</v>
      </c>
      <c r="AO86" s="36" t="s">
        <v>3021</v>
      </c>
      <c r="AP86" s="36" t="s">
        <v>3022</v>
      </c>
      <c r="AQ86" s="24" t="s">
        <v>3023</v>
      </c>
      <c r="AR86" s="24" t="s">
        <v>3024</v>
      </c>
      <c r="AS86" s="16" t="s">
        <v>41</v>
      </c>
      <c r="AT86" s="16" t="s">
        <v>41</v>
      </c>
      <c r="AU86" s="16" t="s">
        <v>41</v>
      </c>
      <c r="AV86" s="16" t="s">
        <v>41</v>
      </c>
      <c r="AW86" s="471" t="s">
        <v>3027</v>
      </c>
      <c r="AX86" s="456" t="s">
        <v>3028</v>
      </c>
      <c r="AY86" s="468" t="s">
        <v>2976</v>
      </c>
      <c r="AZ86" s="468" t="s">
        <v>2977</v>
      </c>
      <c r="BA86" s="456" t="s">
        <v>3029</v>
      </c>
      <c r="BB86" s="456" t="s">
        <v>3030</v>
      </c>
      <c r="BC86" s="468" t="s">
        <v>2980</v>
      </c>
      <c r="BD86" s="468" t="s">
        <v>2981</v>
      </c>
      <c r="BE86" s="29" t="s">
        <v>2426</v>
      </c>
      <c r="BF86" s="24" t="s">
        <v>3025</v>
      </c>
      <c r="BG86" s="49" t="s">
        <v>3026</v>
      </c>
      <c r="BH86" s="29" t="s">
        <v>2959</v>
      </c>
      <c r="BI86" s="29" t="s">
        <v>2960</v>
      </c>
      <c r="BJ86" s="472" t="s">
        <v>2601</v>
      </c>
      <c r="BK86" s="472" t="s">
        <v>2643</v>
      </c>
      <c r="BL86" s="472" t="s">
        <v>998</v>
      </c>
      <c r="BM86" s="29" t="s">
        <v>2082</v>
      </c>
      <c r="BN86" s="29" t="s">
        <v>3003</v>
      </c>
      <c r="BO86" s="16" t="s">
        <v>41</v>
      </c>
      <c r="BP86" s="16" t="s">
        <v>41</v>
      </c>
      <c r="BQ86" s="16" t="s">
        <v>41</v>
      </c>
      <c r="BR86" s="16" t="s">
        <v>41</v>
      </c>
      <c r="BS86" s="16" t="s">
        <v>41</v>
      </c>
      <c r="BT86" s="472" t="s">
        <v>2961</v>
      </c>
      <c r="BU86" s="472" t="s">
        <v>2962</v>
      </c>
      <c r="BV86" s="468" t="s">
        <v>2963</v>
      </c>
      <c r="BW86" s="468" t="s">
        <v>2964</v>
      </c>
      <c r="BX86" s="29" t="s">
        <v>171</v>
      </c>
      <c r="BY86" s="29" t="s">
        <v>2965</v>
      </c>
      <c r="BZ86" s="29" t="s">
        <v>2986</v>
      </c>
      <c r="CA86" s="29" t="s">
        <v>2987</v>
      </c>
      <c r="CB86" s="16">
        <f t="shared" si="14"/>
        <v>28</v>
      </c>
      <c r="CC86" s="16">
        <v>4</v>
      </c>
      <c r="CD86" s="16">
        <v>22</v>
      </c>
      <c r="CE86" s="16">
        <v>0</v>
      </c>
      <c r="CF86" s="16">
        <v>36</v>
      </c>
      <c r="CG86" s="16">
        <v>0</v>
      </c>
      <c r="CH86" s="20">
        <f t="shared" si="18"/>
        <v>90</v>
      </c>
      <c r="CJ86" s="30">
        <f t="shared" si="19"/>
        <v>0</v>
      </c>
    </row>
    <row r="87" spans="1:88" s="30" customFormat="1" ht="15.75" customHeight="1">
      <c r="A87" s="16"/>
      <c r="B87" s="36" t="s">
        <v>31</v>
      </c>
      <c r="C87" s="36" t="s">
        <v>404</v>
      </c>
      <c r="D87" s="36" t="s">
        <v>288</v>
      </c>
      <c r="E87" s="527" t="s">
        <v>3420</v>
      </c>
      <c r="F87" s="35" t="s">
        <v>26</v>
      </c>
      <c r="G87" s="52" t="s">
        <v>87</v>
      </c>
      <c r="H87" s="64">
        <v>5</v>
      </c>
      <c r="I87" s="35">
        <v>2</v>
      </c>
      <c r="J87" s="35">
        <v>1</v>
      </c>
      <c r="K87" s="52">
        <v>0</v>
      </c>
      <c r="L87" s="18">
        <f t="shared" si="15"/>
        <v>14</v>
      </c>
      <c r="M87" s="18">
        <f t="shared" si="16"/>
        <v>7</v>
      </c>
      <c r="N87" s="19">
        <f t="shared" si="17"/>
        <v>0</v>
      </c>
      <c r="O87" s="16" t="s">
        <v>229</v>
      </c>
      <c r="P87" s="36" t="s">
        <v>230</v>
      </c>
      <c r="Q87" s="21" t="s">
        <v>2940</v>
      </c>
      <c r="R87" s="21" t="s">
        <v>157</v>
      </c>
      <c r="S87" s="519" t="s">
        <v>2941</v>
      </c>
      <c r="T87" s="16" t="s">
        <v>229</v>
      </c>
      <c r="U87" s="16" t="s">
        <v>230</v>
      </c>
      <c r="V87" s="17" t="s">
        <v>3243</v>
      </c>
      <c r="W87" s="72" t="s">
        <v>153</v>
      </c>
      <c r="X87" s="33" t="s">
        <v>41</v>
      </c>
      <c r="Y87" s="19" t="s">
        <v>41</v>
      </c>
      <c r="Z87" s="525" t="s">
        <v>239</v>
      </c>
      <c r="AA87" s="52" t="s">
        <v>30</v>
      </c>
      <c r="AB87" s="22" t="s">
        <v>41</v>
      </c>
      <c r="AC87" s="19" t="s">
        <v>41</v>
      </c>
      <c r="AD87" s="22" t="s">
        <v>41</v>
      </c>
      <c r="AE87" s="19" t="s">
        <v>41</v>
      </c>
      <c r="AF87" s="16" t="s">
        <v>41</v>
      </c>
      <c r="AG87" s="16" t="s">
        <v>41</v>
      </c>
      <c r="AH87" s="17" t="s">
        <v>41</v>
      </c>
      <c r="AI87" s="16" t="s">
        <v>41</v>
      </c>
      <c r="AJ87" s="16" t="s">
        <v>41</v>
      </c>
      <c r="AK87" s="17" t="s">
        <v>41</v>
      </c>
      <c r="AL87" s="16" t="s">
        <v>41</v>
      </c>
      <c r="AM87" s="16" t="s">
        <v>41</v>
      </c>
      <c r="AN87" s="20" t="s">
        <v>41</v>
      </c>
      <c r="AO87" s="29" t="s">
        <v>3244</v>
      </c>
      <c r="AP87" s="29" t="s">
        <v>3245</v>
      </c>
      <c r="AQ87" s="21" t="s">
        <v>3246</v>
      </c>
      <c r="AR87" s="21" t="s">
        <v>3247</v>
      </c>
      <c r="AS87" s="16" t="s">
        <v>1745</v>
      </c>
      <c r="AT87" s="16" t="s">
        <v>3248</v>
      </c>
      <c r="AU87" s="29" t="s">
        <v>41</v>
      </c>
      <c r="AV87" s="29" t="s">
        <v>41</v>
      </c>
      <c r="AW87" s="21" t="s">
        <v>3249</v>
      </c>
      <c r="AX87" s="21" t="s">
        <v>2072</v>
      </c>
      <c r="AY87" s="21" t="s">
        <v>2073</v>
      </c>
      <c r="AZ87" s="21" t="s">
        <v>2074</v>
      </c>
      <c r="BA87" s="21" t="s">
        <v>3250</v>
      </c>
      <c r="BB87" s="21" t="s">
        <v>2079</v>
      </c>
      <c r="BC87" s="21" t="s">
        <v>2080</v>
      </c>
      <c r="BD87" s="21" t="s">
        <v>2081</v>
      </c>
      <c r="BE87" s="21" t="s">
        <v>2027</v>
      </c>
      <c r="BF87" s="520" t="s">
        <v>2015</v>
      </c>
      <c r="BG87" s="26" t="s">
        <v>2016</v>
      </c>
      <c r="BH87" s="21" t="s">
        <v>2017</v>
      </c>
      <c r="BI87" s="21" t="s">
        <v>2018</v>
      </c>
      <c r="BJ87" s="21" t="s">
        <v>2028</v>
      </c>
      <c r="BK87" s="21" t="s">
        <v>2029</v>
      </c>
      <c r="BL87" s="21" t="s">
        <v>2030</v>
      </c>
      <c r="BM87" s="29" t="s">
        <v>2082</v>
      </c>
      <c r="BN87" s="21" t="s">
        <v>1080</v>
      </c>
      <c r="BO87" s="16" t="s">
        <v>41</v>
      </c>
      <c r="BP87" s="16" t="s">
        <v>41</v>
      </c>
      <c r="BQ87" s="16" t="s">
        <v>41</v>
      </c>
      <c r="BR87" s="16" t="s">
        <v>41</v>
      </c>
      <c r="BS87" s="16" t="s">
        <v>41</v>
      </c>
      <c r="BT87" s="21" t="s">
        <v>2038</v>
      </c>
      <c r="BU87" s="21" t="s">
        <v>2039</v>
      </c>
      <c r="BV87" s="21" t="s">
        <v>2040</v>
      </c>
      <c r="BW87" s="21" t="s">
        <v>2041</v>
      </c>
      <c r="BX87" s="21" t="s">
        <v>2019</v>
      </c>
      <c r="BY87" s="21" t="s">
        <v>1853</v>
      </c>
      <c r="BZ87" s="21" t="s">
        <v>2042</v>
      </c>
      <c r="CA87" s="21" t="s">
        <v>2043</v>
      </c>
      <c r="CB87" s="510">
        <f t="shared" si="14"/>
        <v>42</v>
      </c>
      <c r="CC87" s="21">
        <v>28</v>
      </c>
      <c r="CD87" s="21">
        <v>0</v>
      </c>
      <c r="CE87" s="21">
        <v>40</v>
      </c>
      <c r="CF87" s="21">
        <v>40</v>
      </c>
      <c r="CG87" s="21">
        <v>0</v>
      </c>
      <c r="CH87" s="20">
        <f t="shared" si="18"/>
        <v>150</v>
      </c>
      <c r="CJ87" s="30">
        <f t="shared" si="19"/>
        <v>0</v>
      </c>
    </row>
    <row r="88" spans="1:88" s="30" customFormat="1" ht="15.75" customHeight="1">
      <c r="A88" s="16"/>
      <c r="B88" s="16" t="s">
        <v>31</v>
      </c>
      <c r="C88" s="16" t="s">
        <v>397</v>
      </c>
      <c r="D88" s="16" t="s">
        <v>283</v>
      </c>
      <c r="E88" s="527" t="s">
        <v>3421</v>
      </c>
      <c r="F88" s="18" t="s">
        <v>195</v>
      </c>
      <c r="G88" s="19" t="s">
        <v>196</v>
      </c>
      <c r="H88" s="53">
        <v>5</v>
      </c>
      <c r="I88" s="18">
        <v>1</v>
      </c>
      <c r="J88" s="18">
        <v>1</v>
      </c>
      <c r="K88" s="19">
        <v>1</v>
      </c>
      <c r="L88" s="18">
        <f t="shared" si="15"/>
        <v>7</v>
      </c>
      <c r="M88" s="18">
        <f t="shared" si="16"/>
        <v>7</v>
      </c>
      <c r="N88" s="19">
        <f t="shared" si="17"/>
        <v>7</v>
      </c>
      <c r="O88" s="16" t="s">
        <v>199</v>
      </c>
      <c r="P88" s="16" t="s">
        <v>200</v>
      </c>
      <c r="Q88" s="16" t="s">
        <v>1739</v>
      </c>
      <c r="R88" s="16" t="s">
        <v>989</v>
      </c>
      <c r="S88" s="501" t="s">
        <v>1740</v>
      </c>
      <c r="T88" s="16" t="s">
        <v>199</v>
      </c>
      <c r="U88" s="16" t="s">
        <v>200</v>
      </c>
      <c r="V88" s="17" t="s">
        <v>1741</v>
      </c>
      <c r="W88" s="72" t="s">
        <v>153</v>
      </c>
      <c r="X88" s="33" t="s">
        <v>41</v>
      </c>
      <c r="Y88" s="19" t="s">
        <v>41</v>
      </c>
      <c r="Z88" s="525" t="s">
        <v>214</v>
      </c>
      <c r="AA88" s="19" t="s">
        <v>30</v>
      </c>
      <c r="AB88" s="22" t="s">
        <v>41</v>
      </c>
      <c r="AC88" s="19" t="s">
        <v>41</v>
      </c>
      <c r="AD88" s="22" t="s">
        <v>41</v>
      </c>
      <c r="AE88" s="19" t="s">
        <v>41</v>
      </c>
      <c r="AF88" s="16" t="s">
        <v>41</v>
      </c>
      <c r="AG88" s="16" t="s">
        <v>41</v>
      </c>
      <c r="AH88" s="17" t="s">
        <v>41</v>
      </c>
      <c r="AI88" s="16" t="s">
        <v>41</v>
      </c>
      <c r="AJ88" s="16" t="s">
        <v>41</v>
      </c>
      <c r="AK88" s="17" t="s">
        <v>41</v>
      </c>
      <c r="AL88" s="16" t="s">
        <v>41</v>
      </c>
      <c r="AM88" s="16" t="s">
        <v>41</v>
      </c>
      <c r="AN88" s="20" t="s">
        <v>41</v>
      </c>
      <c r="AO88" s="31" t="s">
        <v>1742</v>
      </c>
      <c r="AP88" s="31" t="s">
        <v>1743</v>
      </c>
      <c r="AQ88" s="16" t="s">
        <v>1744</v>
      </c>
      <c r="AR88" s="16" t="s">
        <v>1760</v>
      </c>
      <c r="AS88" s="16" t="s">
        <v>1745</v>
      </c>
      <c r="AT88" s="16" t="s">
        <v>1746</v>
      </c>
      <c r="AU88" s="16" t="s">
        <v>1747</v>
      </c>
      <c r="AV88" s="16" t="s">
        <v>1748</v>
      </c>
      <c r="AW88" s="24" t="s">
        <v>1749</v>
      </c>
      <c r="AX88" s="24" t="s">
        <v>1750</v>
      </c>
      <c r="AY88" s="24" t="s">
        <v>1751</v>
      </c>
      <c r="AZ88" s="16" t="s">
        <v>1752</v>
      </c>
      <c r="BA88" s="24" t="s">
        <v>1753</v>
      </c>
      <c r="BB88" s="24" t="s">
        <v>1754</v>
      </c>
      <c r="BC88" s="24" t="s">
        <v>1755</v>
      </c>
      <c r="BD88" s="16" t="s">
        <v>1756</v>
      </c>
      <c r="BE88" s="475" t="s">
        <v>928</v>
      </c>
      <c r="BF88" s="21" t="s">
        <v>1379</v>
      </c>
      <c r="BG88" s="26" t="s">
        <v>1380</v>
      </c>
      <c r="BH88" s="27" t="s">
        <v>161</v>
      </c>
      <c r="BI88" s="27" t="s">
        <v>162</v>
      </c>
      <c r="BJ88" s="62" t="s">
        <v>2685</v>
      </c>
      <c r="BK88" s="62" t="s">
        <v>2686</v>
      </c>
      <c r="BL88" s="62" t="s">
        <v>2687</v>
      </c>
      <c r="BM88" s="62" t="s">
        <v>2688</v>
      </c>
      <c r="BN88" s="24" t="s">
        <v>2689</v>
      </c>
      <c r="BO88" s="16" t="s">
        <v>1761</v>
      </c>
      <c r="BP88" s="16" t="s">
        <v>1762</v>
      </c>
      <c r="BQ88" s="16" t="s">
        <v>378</v>
      </c>
      <c r="BR88" s="476" t="s">
        <v>999</v>
      </c>
      <c r="BS88" s="16" t="s">
        <v>1763</v>
      </c>
      <c r="BT88" s="24" t="s">
        <v>2690</v>
      </c>
      <c r="BU88" s="16" t="s">
        <v>1757</v>
      </c>
      <c r="BV88" s="16" t="s">
        <v>1758</v>
      </c>
      <c r="BW88" s="16" t="s">
        <v>1759</v>
      </c>
      <c r="BX88" s="16" t="s">
        <v>171</v>
      </c>
      <c r="BY88" s="29" t="s">
        <v>172</v>
      </c>
      <c r="BZ88" s="16" t="s">
        <v>1764</v>
      </c>
      <c r="CA88" s="16" t="s">
        <v>1765</v>
      </c>
      <c r="CB88" s="16">
        <f t="shared" si="14"/>
        <v>42</v>
      </c>
      <c r="CC88" s="16">
        <v>20</v>
      </c>
      <c r="CD88" s="16">
        <v>20</v>
      </c>
      <c r="CE88" s="16">
        <v>40</v>
      </c>
      <c r="CF88" s="16">
        <v>18</v>
      </c>
      <c r="CG88" s="16">
        <v>10</v>
      </c>
      <c r="CH88" s="20">
        <f t="shared" si="18"/>
        <v>150</v>
      </c>
      <c r="CJ88" s="30">
        <f t="shared" si="19"/>
        <v>0</v>
      </c>
    </row>
    <row r="89" spans="1:88" s="30" customFormat="1" ht="15.75" customHeight="1">
      <c r="A89" s="16"/>
      <c r="B89" s="16" t="s">
        <v>176</v>
      </c>
      <c r="C89" s="16" t="s">
        <v>280</v>
      </c>
      <c r="D89" s="16" t="s">
        <v>280</v>
      </c>
      <c r="E89" s="527"/>
      <c r="F89" s="18" t="s">
        <v>26</v>
      </c>
      <c r="G89" s="19" t="s">
        <v>87</v>
      </c>
      <c r="H89" s="53">
        <v>3</v>
      </c>
      <c r="I89" s="18">
        <v>2</v>
      </c>
      <c r="J89" s="18">
        <v>0</v>
      </c>
      <c r="K89" s="19">
        <v>0</v>
      </c>
      <c r="L89" s="18">
        <f t="shared" si="15"/>
        <v>14</v>
      </c>
      <c r="M89" s="18">
        <f t="shared" si="16"/>
        <v>0</v>
      </c>
      <c r="N89" s="19">
        <f t="shared" si="17"/>
        <v>0</v>
      </c>
      <c r="O89" s="16" t="s">
        <v>2579</v>
      </c>
      <c r="P89" s="16" t="s">
        <v>2580</v>
      </c>
      <c r="Q89" s="16" t="s">
        <v>890</v>
      </c>
      <c r="R89" s="16" t="s">
        <v>157</v>
      </c>
      <c r="S89" s="501" t="s">
        <v>891</v>
      </c>
      <c r="T89" s="36" t="s">
        <v>889</v>
      </c>
      <c r="U89" s="36" t="s">
        <v>888</v>
      </c>
      <c r="V89" s="17" t="s">
        <v>890</v>
      </c>
      <c r="W89" s="72" t="s">
        <v>153</v>
      </c>
      <c r="X89" s="73" t="s">
        <v>226</v>
      </c>
      <c r="Y89" s="19" t="s">
        <v>30</v>
      </c>
      <c r="Z89" s="33" t="s">
        <v>41</v>
      </c>
      <c r="AA89" s="19" t="s">
        <v>41</v>
      </c>
      <c r="AB89" s="22" t="s">
        <v>41</v>
      </c>
      <c r="AC89" s="19" t="s">
        <v>41</v>
      </c>
      <c r="AD89" s="22" t="s">
        <v>41</v>
      </c>
      <c r="AE89" s="19" t="s">
        <v>41</v>
      </c>
      <c r="AF89" s="16" t="s">
        <v>41</v>
      </c>
      <c r="AG89" s="16" t="s">
        <v>41</v>
      </c>
      <c r="AH89" s="17" t="s">
        <v>41</v>
      </c>
      <c r="AI89" s="16" t="s">
        <v>41</v>
      </c>
      <c r="AJ89" s="16" t="s">
        <v>41</v>
      </c>
      <c r="AK89" s="17" t="s">
        <v>41</v>
      </c>
      <c r="AL89" s="16" t="s">
        <v>41</v>
      </c>
      <c r="AM89" s="16" t="s">
        <v>41</v>
      </c>
      <c r="AN89" s="20" t="s">
        <v>41</v>
      </c>
      <c r="AO89" s="31" t="s">
        <v>892</v>
      </c>
      <c r="AP89" s="31" t="s">
        <v>892</v>
      </c>
      <c r="AQ89" s="24" t="s">
        <v>904</v>
      </c>
      <c r="AR89" s="24" t="s">
        <v>904</v>
      </c>
      <c r="AS89" s="16" t="s">
        <v>41</v>
      </c>
      <c r="AT89" s="16" t="s">
        <v>41</v>
      </c>
      <c r="AU89" s="16" t="s">
        <v>41</v>
      </c>
      <c r="AV89" s="16" t="s">
        <v>41</v>
      </c>
      <c r="AW89" s="24" t="s">
        <v>893</v>
      </c>
      <c r="AX89" s="24" t="s">
        <v>894</v>
      </c>
      <c r="AY89" s="24" t="s">
        <v>895</v>
      </c>
      <c r="AZ89" s="24" t="s">
        <v>896</v>
      </c>
      <c r="BA89" s="24" t="s">
        <v>893</v>
      </c>
      <c r="BB89" s="24" t="s">
        <v>894</v>
      </c>
      <c r="BC89" s="24" t="s">
        <v>895</v>
      </c>
      <c r="BD89" s="24" t="s">
        <v>896</v>
      </c>
      <c r="BE89" s="16">
        <v>8.9</v>
      </c>
      <c r="BF89" s="24" t="s">
        <v>897</v>
      </c>
      <c r="BG89" s="49" t="s">
        <v>898</v>
      </c>
      <c r="BH89" s="31" t="s">
        <v>2260</v>
      </c>
      <c r="BI89" s="31" t="s">
        <v>2260</v>
      </c>
      <c r="BJ89" s="24" t="s">
        <v>2677</v>
      </c>
      <c r="BK89" s="24" t="s">
        <v>899</v>
      </c>
      <c r="BL89" s="24" t="s">
        <v>900</v>
      </c>
      <c r="BM89" s="24" t="s">
        <v>901</v>
      </c>
      <c r="BN89" s="16" t="s">
        <v>902</v>
      </c>
      <c r="BO89" s="36" t="s">
        <v>41</v>
      </c>
      <c r="BP89" s="36" t="s">
        <v>41</v>
      </c>
      <c r="BQ89" s="36" t="s">
        <v>41</v>
      </c>
      <c r="BR89" s="36" t="s">
        <v>41</v>
      </c>
      <c r="BS89" s="36" t="s">
        <v>41</v>
      </c>
      <c r="BT89" s="456" t="s">
        <v>2610</v>
      </c>
      <c r="BU89" s="456" t="s">
        <v>2659</v>
      </c>
      <c r="BV89" s="24" t="s">
        <v>3344</v>
      </c>
      <c r="BW89" s="24" t="s">
        <v>3344</v>
      </c>
      <c r="BX89" s="16" t="s">
        <v>903</v>
      </c>
      <c r="BY89" s="16" t="s">
        <v>903</v>
      </c>
      <c r="BZ89" s="16" t="s">
        <v>2678</v>
      </c>
      <c r="CA89" s="508" t="s">
        <v>2679</v>
      </c>
      <c r="CB89" s="16">
        <f t="shared" si="14"/>
        <v>28</v>
      </c>
      <c r="CC89" s="16">
        <v>0</v>
      </c>
      <c r="CD89" s="16">
        <v>20</v>
      </c>
      <c r="CE89" s="16">
        <v>30</v>
      </c>
      <c r="CF89" s="16">
        <v>12</v>
      </c>
      <c r="CG89" s="16">
        <v>0</v>
      </c>
      <c r="CH89" s="20">
        <f t="shared" si="18"/>
        <v>90</v>
      </c>
      <c r="CJ89" s="30">
        <f t="shared" si="19"/>
        <v>0</v>
      </c>
    </row>
    <row r="90" spans="1:88" s="30" customFormat="1" ht="15.75" customHeight="1">
      <c r="A90" s="16"/>
      <c r="B90" s="36" t="s">
        <v>31</v>
      </c>
      <c r="C90" s="36" t="s">
        <v>396</v>
      </c>
      <c r="D90" s="36" t="s">
        <v>280</v>
      </c>
      <c r="E90" s="527" t="s">
        <v>3422</v>
      </c>
      <c r="F90" s="35" t="s">
        <v>26</v>
      </c>
      <c r="G90" s="52" t="s">
        <v>87</v>
      </c>
      <c r="H90" s="64">
        <v>5</v>
      </c>
      <c r="I90" s="35">
        <v>2</v>
      </c>
      <c r="J90" s="35">
        <v>2</v>
      </c>
      <c r="K90" s="52">
        <v>0</v>
      </c>
      <c r="L90" s="18">
        <f t="shared" si="15"/>
        <v>14</v>
      </c>
      <c r="M90" s="18">
        <f t="shared" si="16"/>
        <v>14</v>
      </c>
      <c r="N90" s="19">
        <f t="shared" si="17"/>
        <v>0</v>
      </c>
      <c r="O90" s="16" t="s">
        <v>281</v>
      </c>
      <c r="P90" s="16" t="s">
        <v>282</v>
      </c>
      <c r="Q90" s="24" t="s">
        <v>1949</v>
      </c>
      <c r="R90" s="36" t="s">
        <v>941</v>
      </c>
      <c r="S90" s="501" t="s">
        <v>1950</v>
      </c>
      <c r="T90" s="456" t="s">
        <v>281</v>
      </c>
      <c r="U90" s="36" t="s">
        <v>282</v>
      </c>
      <c r="V90" s="548" t="s">
        <v>1951</v>
      </c>
      <c r="W90" s="72" t="s">
        <v>153</v>
      </c>
      <c r="X90" s="33" t="s">
        <v>41</v>
      </c>
      <c r="Y90" s="19" t="s">
        <v>41</v>
      </c>
      <c r="Z90" s="525" t="s">
        <v>214</v>
      </c>
      <c r="AA90" s="19" t="s">
        <v>30</v>
      </c>
      <c r="AB90" s="22" t="s">
        <v>41</v>
      </c>
      <c r="AC90" s="19" t="s">
        <v>41</v>
      </c>
      <c r="AD90" s="22" t="s">
        <v>41</v>
      </c>
      <c r="AE90" s="19" t="s">
        <v>41</v>
      </c>
      <c r="AF90" s="16" t="s">
        <v>41</v>
      </c>
      <c r="AG90" s="16" t="s">
        <v>41</v>
      </c>
      <c r="AH90" s="17" t="s">
        <v>41</v>
      </c>
      <c r="AI90" s="16" t="s">
        <v>41</v>
      </c>
      <c r="AJ90" s="16" t="s">
        <v>41</v>
      </c>
      <c r="AK90" s="17" t="s">
        <v>41</v>
      </c>
      <c r="AL90" s="16" t="s">
        <v>41</v>
      </c>
      <c r="AM90" s="16" t="s">
        <v>41</v>
      </c>
      <c r="AN90" s="20" t="s">
        <v>41</v>
      </c>
      <c r="AO90" s="471" t="s">
        <v>1952</v>
      </c>
      <c r="AP90" s="471" t="s">
        <v>1953</v>
      </c>
      <c r="AQ90" s="471" t="s">
        <v>1954</v>
      </c>
      <c r="AR90" s="471" t="s">
        <v>1955</v>
      </c>
      <c r="AS90" s="483" t="s">
        <v>1958</v>
      </c>
      <c r="AT90" s="471" t="s">
        <v>1959</v>
      </c>
      <c r="AU90" s="29" t="s">
        <v>41</v>
      </c>
      <c r="AV90" s="29" t="s">
        <v>41</v>
      </c>
      <c r="AW90" s="471" t="s">
        <v>1964</v>
      </c>
      <c r="AX90" s="471" t="s">
        <v>1960</v>
      </c>
      <c r="AY90" s="471" t="s">
        <v>1961</v>
      </c>
      <c r="AZ90" s="456" t="s">
        <v>1962</v>
      </c>
      <c r="BA90" s="456" t="s">
        <v>1963</v>
      </c>
      <c r="BB90" s="456" t="s">
        <v>1965</v>
      </c>
      <c r="BC90" s="456" t="s">
        <v>1966</v>
      </c>
      <c r="BD90" s="456" t="s">
        <v>1967</v>
      </c>
      <c r="BE90" s="484" t="s">
        <v>1072</v>
      </c>
      <c r="BF90" s="456" t="s">
        <v>1956</v>
      </c>
      <c r="BG90" s="485" t="s">
        <v>1957</v>
      </c>
      <c r="BH90" s="486" t="s">
        <v>1870</v>
      </c>
      <c r="BI90" s="486" t="s">
        <v>1871</v>
      </c>
      <c r="BJ90" s="24" t="s">
        <v>1969</v>
      </c>
      <c r="BK90" s="24" t="s">
        <v>1970</v>
      </c>
      <c r="BL90" s="24" t="s">
        <v>982</v>
      </c>
      <c r="BM90" s="455" t="s">
        <v>934</v>
      </c>
      <c r="BN90" s="24" t="s">
        <v>1941</v>
      </c>
      <c r="BO90" s="16" t="s">
        <v>41</v>
      </c>
      <c r="BP90" s="16" t="s">
        <v>41</v>
      </c>
      <c r="BQ90" s="16" t="s">
        <v>41</v>
      </c>
      <c r="BR90" s="16" t="s">
        <v>41</v>
      </c>
      <c r="BS90" s="16" t="s">
        <v>41</v>
      </c>
      <c r="BT90" s="24" t="s">
        <v>1968</v>
      </c>
      <c r="BU90" s="24" t="s">
        <v>1971</v>
      </c>
      <c r="BV90" s="24" t="s">
        <v>1847</v>
      </c>
      <c r="BW90" s="24" t="s">
        <v>1848</v>
      </c>
      <c r="BX90" s="16" t="s">
        <v>1854</v>
      </c>
      <c r="BY90" s="16" t="s">
        <v>1853</v>
      </c>
      <c r="BZ90" s="16" t="s">
        <v>1947</v>
      </c>
      <c r="CA90" s="16" t="s">
        <v>1948</v>
      </c>
      <c r="CB90" s="2">
        <f t="shared" si="14"/>
        <v>56</v>
      </c>
      <c r="CC90" s="36">
        <v>28</v>
      </c>
      <c r="CD90" s="36">
        <v>20</v>
      </c>
      <c r="CE90" s="36">
        <v>22</v>
      </c>
      <c r="CF90" s="36">
        <v>24</v>
      </c>
      <c r="CG90" s="36">
        <v>0</v>
      </c>
      <c r="CH90" s="20">
        <f t="shared" si="18"/>
        <v>150</v>
      </c>
      <c r="CJ90" s="30">
        <f t="shared" si="19"/>
        <v>0</v>
      </c>
    </row>
    <row r="91" spans="1:88" s="30" customFormat="1" ht="15.75" customHeight="1">
      <c r="A91" s="16"/>
      <c r="B91" s="16" t="s">
        <v>31</v>
      </c>
      <c r="C91" s="16" t="s">
        <v>405</v>
      </c>
      <c r="D91" s="16" t="s">
        <v>294</v>
      </c>
      <c r="E91" s="527" t="s">
        <v>3423</v>
      </c>
      <c r="F91" s="18" t="s">
        <v>195</v>
      </c>
      <c r="G91" s="19" t="s">
        <v>196</v>
      </c>
      <c r="H91" s="53">
        <v>5</v>
      </c>
      <c r="I91" s="18">
        <v>2</v>
      </c>
      <c r="J91" s="18">
        <v>0</v>
      </c>
      <c r="K91" s="19">
        <v>2</v>
      </c>
      <c r="L91" s="18">
        <f t="shared" si="15"/>
        <v>14</v>
      </c>
      <c r="M91" s="18">
        <f t="shared" si="16"/>
        <v>0</v>
      </c>
      <c r="N91" s="19">
        <f t="shared" si="17"/>
        <v>14</v>
      </c>
      <c r="O91" s="16" t="s">
        <v>281</v>
      </c>
      <c r="P91" s="16" t="s">
        <v>282</v>
      </c>
      <c r="Q91" s="37" t="s">
        <v>2006</v>
      </c>
      <c r="R91" s="36" t="s">
        <v>941</v>
      </c>
      <c r="S91" s="501" t="s">
        <v>2007</v>
      </c>
      <c r="T91" s="21" t="s">
        <v>281</v>
      </c>
      <c r="U91" s="21" t="s">
        <v>282</v>
      </c>
      <c r="V91" s="25" t="s">
        <v>2008</v>
      </c>
      <c r="W91" s="72" t="s">
        <v>153</v>
      </c>
      <c r="X91" s="33" t="s">
        <v>41</v>
      </c>
      <c r="Y91" s="19" t="s">
        <v>41</v>
      </c>
      <c r="Z91" s="525" t="s">
        <v>214</v>
      </c>
      <c r="AA91" s="19" t="s">
        <v>184</v>
      </c>
      <c r="AB91" s="22" t="s">
        <v>41</v>
      </c>
      <c r="AC91" s="19" t="s">
        <v>41</v>
      </c>
      <c r="AD91" s="22" t="s">
        <v>41</v>
      </c>
      <c r="AE91" s="19" t="s">
        <v>41</v>
      </c>
      <c r="AF91" s="16" t="s">
        <v>41</v>
      </c>
      <c r="AG91" s="16" t="s">
        <v>41</v>
      </c>
      <c r="AH91" s="17" t="s">
        <v>41</v>
      </c>
      <c r="AI91" s="16" t="s">
        <v>41</v>
      </c>
      <c r="AJ91" s="16" t="s">
        <v>41</v>
      </c>
      <c r="AK91" s="17" t="s">
        <v>41</v>
      </c>
      <c r="AL91" s="16" t="s">
        <v>41</v>
      </c>
      <c r="AM91" s="16" t="s">
        <v>41</v>
      </c>
      <c r="AN91" s="20" t="s">
        <v>41</v>
      </c>
      <c r="AO91" s="29" t="s">
        <v>2009</v>
      </c>
      <c r="AP91" s="29" t="s">
        <v>2010</v>
      </c>
      <c r="AQ91" s="16" t="s">
        <v>2011</v>
      </c>
      <c r="AR91" s="16" t="s">
        <v>2012</v>
      </c>
      <c r="AS91" s="29" t="s">
        <v>41</v>
      </c>
      <c r="AT91" s="29" t="s">
        <v>41</v>
      </c>
      <c r="AU91" s="16" t="s">
        <v>2013</v>
      </c>
      <c r="AV91" s="16" t="s">
        <v>2014</v>
      </c>
      <c r="AW91" s="16" t="s">
        <v>2020</v>
      </c>
      <c r="AX91" s="16" t="s">
        <v>2021</v>
      </c>
      <c r="AY91" s="16" t="s">
        <v>2022</v>
      </c>
      <c r="AZ91" s="16" t="s">
        <v>2032</v>
      </c>
      <c r="BA91" s="16" t="s">
        <v>2023</v>
      </c>
      <c r="BB91" s="16" t="s">
        <v>2024</v>
      </c>
      <c r="BC91" s="16" t="s">
        <v>2025</v>
      </c>
      <c r="BD91" s="16" t="s">
        <v>2026</v>
      </c>
      <c r="BE91" s="16" t="s">
        <v>2027</v>
      </c>
      <c r="BF91" s="484" t="s">
        <v>2015</v>
      </c>
      <c r="BG91" s="20" t="s">
        <v>2016</v>
      </c>
      <c r="BH91" s="16" t="s">
        <v>2017</v>
      </c>
      <c r="BI91" s="16" t="s">
        <v>2018</v>
      </c>
      <c r="BJ91" s="16" t="s">
        <v>2028</v>
      </c>
      <c r="BK91" s="16" t="s">
        <v>2029</v>
      </c>
      <c r="BL91" s="16" t="s">
        <v>2030</v>
      </c>
      <c r="BM91" s="16" t="s">
        <v>2031</v>
      </c>
      <c r="BN91" s="16" t="s">
        <v>2033</v>
      </c>
      <c r="BO91" s="16" t="s">
        <v>2034</v>
      </c>
      <c r="BP91" s="16" t="s">
        <v>2035</v>
      </c>
      <c r="BQ91" s="16" t="s">
        <v>2036</v>
      </c>
      <c r="BR91" s="476" t="s">
        <v>2037</v>
      </c>
      <c r="BS91" s="16" t="s">
        <v>1080</v>
      </c>
      <c r="BT91" s="16" t="s">
        <v>2038</v>
      </c>
      <c r="BU91" s="16" t="s">
        <v>2039</v>
      </c>
      <c r="BV91" s="21" t="s">
        <v>2040</v>
      </c>
      <c r="BW91" s="21" t="s">
        <v>2041</v>
      </c>
      <c r="BX91" s="16" t="s">
        <v>2019</v>
      </c>
      <c r="BY91" s="16" t="s">
        <v>1853</v>
      </c>
      <c r="BZ91" s="16" t="s">
        <v>2042</v>
      </c>
      <c r="CA91" s="16" t="s">
        <v>2043</v>
      </c>
      <c r="CB91" s="2">
        <f t="shared" si="14"/>
        <v>56</v>
      </c>
      <c r="CC91" s="16">
        <v>28</v>
      </c>
      <c r="CD91" s="16">
        <v>0</v>
      </c>
      <c r="CE91" s="16">
        <v>36</v>
      </c>
      <c r="CF91" s="16">
        <v>0</v>
      </c>
      <c r="CG91" s="16">
        <v>30</v>
      </c>
      <c r="CH91" s="20">
        <f t="shared" si="18"/>
        <v>150</v>
      </c>
      <c r="CJ91" s="30">
        <f t="shared" si="19"/>
        <v>0</v>
      </c>
    </row>
    <row r="92" spans="1:88" s="30" customFormat="1" ht="15.75" customHeight="1">
      <c r="A92" s="16"/>
      <c r="B92" s="16" t="s">
        <v>33</v>
      </c>
      <c r="C92" s="16" t="s">
        <v>268</v>
      </c>
      <c r="D92" s="16" t="s">
        <v>2232</v>
      </c>
      <c r="E92" s="527" t="s">
        <v>3424</v>
      </c>
      <c r="F92" s="18" t="s">
        <v>195</v>
      </c>
      <c r="G92" s="19" t="s">
        <v>196</v>
      </c>
      <c r="H92" s="53">
        <v>6</v>
      </c>
      <c r="I92" s="18">
        <v>2</v>
      </c>
      <c r="J92" s="18">
        <v>2</v>
      </c>
      <c r="K92" s="19">
        <v>0</v>
      </c>
      <c r="L92" s="18">
        <f t="shared" si="15"/>
        <v>14</v>
      </c>
      <c r="M92" s="18">
        <f t="shared" si="16"/>
        <v>14</v>
      </c>
      <c r="N92" s="19">
        <f t="shared" si="17"/>
        <v>0</v>
      </c>
      <c r="O92" s="16" t="s">
        <v>253</v>
      </c>
      <c r="P92" s="16" t="s">
        <v>254</v>
      </c>
      <c r="Q92" s="16" t="s">
        <v>2274</v>
      </c>
      <c r="R92" s="16" t="s">
        <v>157</v>
      </c>
      <c r="S92" s="501" t="s">
        <v>2275</v>
      </c>
      <c r="T92" s="16" t="s">
        <v>253</v>
      </c>
      <c r="U92" s="16" t="s">
        <v>254</v>
      </c>
      <c r="V92" s="17" t="s">
        <v>2431</v>
      </c>
      <c r="W92" s="72" t="s">
        <v>153</v>
      </c>
      <c r="X92" s="33" t="s">
        <v>41</v>
      </c>
      <c r="Y92" s="19" t="s">
        <v>41</v>
      </c>
      <c r="Z92" s="33" t="s">
        <v>41</v>
      </c>
      <c r="AA92" s="19" t="s">
        <v>41</v>
      </c>
      <c r="AB92" s="22" t="s">
        <v>41</v>
      </c>
      <c r="AC92" s="19" t="s">
        <v>41</v>
      </c>
      <c r="AD92" s="77" t="s">
        <v>183</v>
      </c>
      <c r="AE92" s="19" t="s">
        <v>30</v>
      </c>
      <c r="AF92" s="16" t="s">
        <v>41</v>
      </c>
      <c r="AG92" s="16" t="s">
        <v>41</v>
      </c>
      <c r="AH92" s="17" t="s">
        <v>41</v>
      </c>
      <c r="AI92" s="16" t="s">
        <v>41</v>
      </c>
      <c r="AJ92" s="16" t="s">
        <v>41</v>
      </c>
      <c r="AK92" s="17" t="s">
        <v>41</v>
      </c>
      <c r="AL92" s="16" t="s">
        <v>41</v>
      </c>
      <c r="AM92" s="16" t="s">
        <v>41</v>
      </c>
      <c r="AN92" s="20" t="s">
        <v>41</v>
      </c>
      <c r="AO92" s="16" t="s">
        <v>2432</v>
      </c>
      <c r="AP92" s="16" t="s">
        <v>2433</v>
      </c>
      <c r="AQ92" s="16" t="s">
        <v>2434</v>
      </c>
      <c r="AR92" s="16" t="s">
        <v>2435</v>
      </c>
      <c r="AS92" s="16" t="s">
        <v>2436</v>
      </c>
      <c r="AT92" s="16" t="s">
        <v>2437</v>
      </c>
      <c r="AU92" s="16" t="s">
        <v>41</v>
      </c>
      <c r="AV92" s="16" t="s">
        <v>41</v>
      </c>
      <c r="AW92" s="24" t="s">
        <v>2438</v>
      </c>
      <c r="AX92" s="16" t="s">
        <v>2439</v>
      </c>
      <c r="AY92" s="16" t="s">
        <v>2334</v>
      </c>
      <c r="AZ92" s="16" t="s">
        <v>2335</v>
      </c>
      <c r="BA92" s="16" t="s">
        <v>2440</v>
      </c>
      <c r="BB92" s="16" t="s">
        <v>2441</v>
      </c>
      <c r="BC92" s="16" t="s">
        <v>2338</v>
      </c>
      <c r="BD92" s="16" t="s">
        <v>2339</v>
      </c>
      <c r="BE92" s="16" t="s">
        <v>2311</v>
      </c>
      <c r="BF92" s="16" t="s">
        <v>2257</v>
      </c>
      <c r="BG92" s="20" t="s">
        <v>2258</v>
      </c>
      <c r="BH92" s="16" t="s">
        <v>2259</v>
      </c>
      <c r="BI92" s="16" t="s">
        <v>2260</v>
      </c>
      <c r="BJ92" s="468" t="s">
        <v>2442</v>
      </c>
      <c r="BK92" s="468" t="s">
        <v>2443</v>
      </c>
      <c r="BL92" s="16" t="s">
        <v>1106</v>
      </c>
      <c r="BM92" s="24" t="s">
        <v>999</v>
      </c>
      <c r="BN92" s="16" t="s">
        <v>2457</v>
      </c>
      <c r="BO92" s="16" t="s">
        <v>2407</v>
      </c>
      <c r="BP92" s="16" t="s">
        <v>2408</v>
      </c>
      <c r="BQ92" s="16" t="s">
        <v>378</v>
      </c>
      <c r="BR92" s="16" t="s">
        <v>999</v>
      </c>
      <c r="BS92" s="16" t="s">
        <v>2457</v>
      </c>
      <c r="BT92" s="16" t="s">
        <v>2263</v>
      </c>
      <c r="BU92" s="16" t="s">
        <v>2264</v>
      </c>
      <c r="BV92" s="468" t="s">
        <v>2317</v>
      </c>
      <c r="BW92" s="468" t="s">
        <v>2318</v>
      </c>
      <c r="BX92" s="16" t="s">
        <v>2267</v>
      </c>
      <c r="BY92" s="16" t="s">
        <v>2268</v>
      </c>
      <c r="BZ92" s="29" t="s">
        <v>2272</v>
      </c>
      <c r="CA92" s="29" t="s">
        <v>2273</v>
      </c>
      <c r="CB92" s="16">
        <f t="shared" si="14"/>
        <v>56</v>
      </c>
      <c r="CC92" s="16">
        <v>20</v>
      </c>
      <c r="CD92" s="16">
        <v>0</v>
      </c>
      <c r="CE92" s="16">
        <v>50</v>
      </c>
      <c r="CF92" s="16">
        <v>14</v>
      </c>
      <c r="CG92" s="16">
        <v>40</v>
      </c>
      <c r="CH92" s="20">
        <f t="shared" si="18"/>
        <v>180</v>
      </c>
      <c r="CJ92" s="30">
        <f t="shared" si="19"/>
        <v>0</v>
      </c>
    </row>
    <row r="93" spans="1:88" s="30" customFormat="1" ht="15.75" customHeight="1">
      <c r="A93" s="16"/>
      <c r="B93" s="36" t="s">
        <v>31</v>
      </c>
      <c r="C93" s="36" t="s">
        <v>401</v>
      </c>
      <c r="D93" s="36" t="s">
        <v>285</v>
      </c>
      <c r="E93" s="527" t="s">
        <v>3425</v>
      </c>
      <c r="F93" s="35" t="s">
        <v>195</v>
      </c>
      <c r="G93" s="52" t="s">
        <v>196</v>
      </c>
      <c r="H93" s="64">
        <v>4</v>
      </c>
      <c r="I93" s="35">
        <v>1</v>
      </c>
      <c r="J93" s="35">
        <v>1</v>
      </c>
      <c r="K93" s="52">
        <v>1</v>
      </c>
      <c r="L93" s="18">
        <f t="shared" si="15"/>
        <v>7</v>
      </c>
      <c r="M93" s="18">
        <f t="shared" si="16"/>
        <v>7</v>
      </c>
      <c r="N93" s="19">
        <f t="shared" si="17"/>
        <v>7</v>
      </c>
      <c r="O93" s="16" t="s">
        <v>219</v>
      </c>
      <c r="P93" s="16" t="s">
        <v>221</v>
      </c>
      <c r="Q93" s="449" t="s">
        <v>918</v>
      </c>
      <c r="R93" s="2" t="s">
        <v>157</v>
      </c>
      <c r="S93" s="501" t="s">
        <v>919</v>
      </c>
      <c r="T93" s="2" t="s">
        <v>219</v>
      </c>
      <c r="U93" s="2" t="s">
        <v>221</v>
      </c>
      <c r="V93" s="42" t="s">
        <v>918</v>
      </c>
      <c r="W93" s="72" t="s">
        <v>153</v>
      </c>
      <c r="X93" s="33" t="s">
        <v>41</v>
      </c>
      <c r="Y93" s="19" t="s">
        <v>41</v>
      </c>
      <c r="Z93" s="526" t="s">
        <v>183</v>
      </c>
      <c r="AA93" s="19" t="s">
        <v>30</v>
      </c>
      <c r="AB93" s="22" t="s">
        <v>41</v>
      </c>
      <c r="AC93" s="19" t="s">
        <v>41</v>
      </c>
      <c r="AD93" s="22" t="s">
        <v>41</v>
      </c>
      <c r="AE93" s="19" t="s">
        <v>41</v>
      </c>
      <c r="AF93" s="16" t="s">
        <v>41</v>
      </c>
      <c r="AG93" s="16" t="s">
        <v>41</v>
      </c>
      <c r="AH93" s="17" t="s">
        <v>41</v>
      </c>
      <c r="AI93" s="16" t="s">
        <v>41</v>
      </c>
      <c r="AJ93" s="16" t="s">
        <v>41</v>
      </c>
      <c r="AK93" s="17" t="s">
        <v>41</v>
      </c>
      <c r="AL93" s="16" t="s">
        <v>41</v>
      </c>
      <c r="AM93" s="16" t="s">
        <v>41</v>
      </c>
      <c r="AN93" s="20" t="s">
        <v>41</v>
      </c>
      <c r="AO93" s="1" t="s">
        <v>1141</v>
      </c>
      <c r="AP93" s="1" t="s">
        <v>1142</v>
      </c>
      <c r="AQ93" s="1" t="s">
        <v>1143</v>
      </c>
      <c r="AR93" s="1" t="s">
        <v>1144</v>
      </c>
      <c r="AS93" s="1" t="s">
        <v>1145</v>
      </c>
      <c r="AT93" s="1" t="s">
        <v>1146</v>
      </c>
      <c r="AU93" s="1" t="s">
        <v>1147</v>
      </c>
      <c r="AV93" s="1" t="s">
        <v>1148</v>
      </c>
      <c r="AW93" s="456" t="s">
        <v>1149</v>
      </c>
      <c r="AX93" s="456" t="s">
        <v>1160</v>
      </c>
      <c r="AY93" s="456" t="s">
        <v>1150</v>
      </c>
      <c r="AZ93" s="36" t="s">
        <v>1151</v>
      </c>
      <c r="BA93" s="456" t="s">
        <v>1152</v>
      </c>
      <c r="BB93" s="456" t="s">
        <v>1161</v>
      </c>
      <c r="BC93" s="36" t="s">
        <v>1153</v>
      </c>
      <c r="BD93" s="36" t="s">
        <v>1154</v>
      </c>
      <c r="BE93" s="36" t="s">
        <v>928</v>
      </c>
      <c r="BF93" s="16" t="s">
        <v>1155</v>
      </c>
      <c r="BG93" s="49" t="s">
        <v>1156</v>
      </c>
      <c r="BH93" s="16" t="s">
        <v>1157</v>
      </c>
      <c r="BI93" s="1" t="s">
        <v>1158</v>
      </c>
      <c r="BJ93" s="16" t="s">
        <v>1104</v>
      </c>
      <c r="BK93" s="16" t="s">
        <v>1105</v>
      </c>
      <c r="BL93" s="16" t="s">
        <v>1106</v>
      </c>
      <c r="BM93" s="16" t="s">
        <v>999</v>
      </c>
      <c r="BN93" s="16" t="s">
        <v>1159</v>
      </c>
      <c r="BO93" s="24" t="s">
        <v>376</v>
      </c>
      <c r="BP93" s="24" t="s">
        <v>377</v>
      </c>
      <c r="BQ93" s="16" t="s">
        <v>1073</v>
      </c>
      <c r="BR93" s="16" t="s">
        <v>999</v>
      </c>
      <c r="BS93" s="16" t="s">
        <v>1159</v>
      </c>
      <c r="BT93" s="16" t="s">
        <v>1162</v>
      </c>
      <c r="BU93" s="16" t="s">
        <v>1163</v>
      </c>
      <c r="BV93" s="24" t="s">
        <v>167</v>
      </c>
      <c r="BW93" s="24" t="s">
        <v>170</v>
      </c>
      <c r="BX93" s="24" t="s">
        <v>171</v>
      </c>
      <c r="BY93" s="24" t="s">
        <v>172</v>
      </c>
      <c r="BZ93" s="16" t="s">
        <v>1074</v>
      </c>
      <c r="CA93" s="16" t="s">
        <v>1164</v>
      </c>
      <c r="CB93" s="2">
        <f t="shared" si="14"/>
        <v>42</v>
      </c>
      <c r="CC93" s="16">
        <v>20</v>
      </c>
      <c r="CD93" s="16">
        <v>0</v>
      </c>
      <c r="CE93" s="16">
        <v>23</v>
      </c>
      <c r="CF93" s="16">
        <v>10</v>
      </c>
      <c r="CG93" s="16">
        <v>25</v>
      </c>
      <c r="CH93" s="20">
        <f t="shared" si="18"/>
        <v>120</v>
      </c>
      <c r="CJ93" s="30">
        <f t="shared" si="19"/>
        <v>0</v>
      </c>
    </row>
    <row r="94" spans="1:88" s="30" customFormat="1" ht="15.75" customHeight="1">
      <c r="A94" s="16"/>
      <c r="B94" s="36" t="s">
        <v>31</v>
      </c>
      <c r="C94" s="36" t="s">
        <v>2917</v>
      </c>
      <c r="D94" s="36" t="s">
        <v>2916</v>
      </c>
      <c r="E94" s="527" t="s">
        <v>3426</v>
      </c>
      <c r="F94" s="35" t="s">
        <v>26</v>
      </c>
      <c r="G94" s="52" t="s">
        <v>87</v>
      </c>
      <c r="H94" s="53">
        <v>5</v>
      </c>
      <c r="I94" s="18">
        <v>2</v>
      </c>
      <c r="J94" s="18">
        <v>0</v>
      </c>
      <c r="K94" s="19">
        <v>2</v>
      </c>
      <c r="L94" s="18">
        <f t="shared" si="15"/>
        <v>14</v>
      </c>
      <c r="M94" s="18">
        <f t="shared" si="16"/>
        <v>0</v>
      </c>
      <c r="N94" s="19">
        <f t="shared" si="17"/>
        <v>14</v>
      </c>
      <c r="O94" s="16" t="s">
        <v>229</v>
      </c>
      <c r="P94" s="36" t="s">
        <v>230</v>
      </c>
      <c r="Q94" s="36" t="s">
        <v>2940</v>
      </c>
      <c r="R94" s="16" t="s">
        <v>157</v>
      </c>
      <c r="S94" s="514" t="s">
        <v>2941</v>
      </c>
      <c r="T94" s="16" t="s">
        <v>229</v>
      </c>
      <c r="U94" s="16" t="s">
        <v>230</v>
      </c>
      <c r="V94" s="17" t="s">
        <v>2944</v>
      </c>
      <c r="W94" s="72" t="s">
        <v>153</v>
      </c>
      <c r="X94" s="33" t="s">
        <v>41</v>
      </c>
      <c r="Y94" s="19" t="s">
        <v>41</v>
      </c>
      <c r="Z94" s="73" t="s">
        <v>214</v>
      </c>
      <c r="AA94" s="52" t="s">
        <v>184</v>
      </c>
      <c r="AB94" s="22" t="s">
        <v>41</v>
      </c>
      <c r="AC94" s="19" t="s">
        <v>41</v>
      </c>
      <c r="AD94" s="22" t="s">
        <v>41</v>
      </c>
      <c r="AE94" s="19" t="s">
        <v>41</v>
      </c>
      <c r="AF94" s="16" t="s">
        <v>41</v>
      </c>
      <c r="AG94" s="16" t="s">
        <v>41</v>
      </c>
      <c r="AH94" s="17" t="s">
        <v>41</v>
      </c>
      <c r="AI94" s="16" t="s">
        <v>41</v>
      </c>
      <c r="AJ94" s="16" t="s">
        <v>41</v>
      </c>
      <c r="AK94" s="17" t="s">
        <v>41</v>
      </c>
      <c r="AL94" s="16" t="s">
        <v>41</v>
      </c>
      <c r="AM94" s="16" t="s">
        <v>41</v>
      </c>
      <c r="AN94" s="20" t="s">
        <v>41</v>
      </c>
      <c r="AO94" s="37" t="s">
        <v>3089</v>
      </c>
      <c r="AP94" s="37" t="s">
        <v>3090</v>
      </c>
      <c r="AQ94" s="21" t="s">
        <v>3084</v>
      </c>
      <c r="AR94" s="21" t="s">
        <v>3085</v>
      </c>
      <c r="AS94" s="16" t="s">
        <v>41</v>
      </c>
      <c r="AT94" s="16" t="s">
        <v>41</v>
      </c>
      <c r="AU94" s="21" t="s">
        <v>3086</v>
      </c>
      <c r="AV94" s="21" t="s">
        <v>3073</v>
      </c>
      <c r="AW94" s="29" t="s">
        <v>3091</v>
      </c>
      <c r="AX94" s="29" t="s">
        <v>3092</v>
      </c>
      <c r="AY94" s="29" t="s">
        <v>2976</v>
      </c>
      <c r="AZ94" s="29" t="s">
        <v>2977</v>
      </c>
      <c r="BA94" s="29" t="s">
        <v>3093</v>
      </c>
      <c r="BB94" s="29" t="s">
        <v>3094</v>
      </c>
      <c r="BC94" s="29" t="s">
        <v>2980</v>
      </c>
      <c r="BD94" s="29" t="s">
        <v>2981</v>
      </c>
      <c r="BE94" s="36" t="s">
        <v>2426</v>
      </c>
      <c r="BF94" s="21" t="s">
        <v>3053</v>
      </c>
      <c r="BG94" s="26" t="s">
        <v>3054</v>
      </c>
      <c r="BH94" s="21" t="s">
        <v>161</v>
      </c>
      <c r="BI94" s="21" t="s">
        <v>162</v>
      </c>
      <c r="BJ94" s="37" t="s">
        <v>3087</v>
      </c>
      <c r="BK94" s="37" t="s">
        <v>3088</v>
      </c>
      <c r="BL94" s="37" t="s">
        <v>2221</v>
      </c>
      <c r="BM94" s="37" t="s">
        <v>934</v>
      </c>
      <c r="BN94" s="29" t="s">
        <v>3095</v>
      </c>
      <c r="BO94" s="16" t="s">
        <v>41</v>
      </c>
      <c r="BP94" s="16" t="s">
        <v>41</v>
      </c>
      <c r="BQ94" s="16" t="s">
        <v>41</v>
      </c>
      <c r="BR94" s="16" t="s">
        <v>41</v>
      </c>
      <c r="BS94" s="16" t="s">
        <v>41</v>
      </c>
      <c r="BT94" s="29" t="s">
        <v>3096</v>
      </c>
      <c r="BU94" s="29" t="s">
        <v>3097</v>
      </c>
      <c r="BV94" s="29" t="s">
        <v>2963</v>
      </c>
      <c r="BW94" s="29" t="s">
        <v>2964</v>
      </c>
      <c r="BX94" s="29" t="s">
        <v>171</v>
      </c>
      <c r="BY94" s="29" t="s">
        <v>172</v>
      </c>
      <c r="BZ94" s="21" t="s">
        <v>3098</v>
      </c>
      <c r="CA94" s="21" t="s">
        <v>3099</v>
      </c>
      <c r="CB94" s="21">
        <f t="shared" si="14"/>
        <v>56</v>
      </c>
      <c r="CC94" s="21">
        <v>14</v>
      </c>
      <c r="CD94" s="21">
        <v>0</v>
      </c>
      <c r="CE94" s="21">
        <v>55</v>
      </c>
      <c r="CF94" s="21">
        <v>25</v>
      </c>
      <c r="CG94" s="21">
        <v>0</v>
      </c>
      <c r="CH94" s="20">
        <f t="shared" si="18"/>
        <v>150</v>
      </c>
      <c r="CJ94" s="30">
        <f t="shared" si="19"/>
        <v>0</v>
      </c>
    </row>
    <row r="95" spans="1:88" s="30" customFormat="1" ht="15.75" customHeight="1">
      <c r="A95" s="16"/>
      <c r="B95" s="16" t="s">
        <v>31</v>
      </c>
      <c r="C95" s="36" t="s">
        <v>2918</v>
      </c>
      <c r="D95" s="36" t="s">
        <v>2919</v>
      </c>
      <c r="E95" s="527" t="s">
        <v>3427</v>
      </c>
      <c r="F95" s="35" t="s">
        <v>26</v>
      </c>
      <c r="G95" s="52" t="s">
        <v>87</v>
      </c>
      <c r="H95" s="53">
        <v>5</v>
      </c>
      <c r="I95" s="18">
        <v>2</v>
      </c>
      <c r="J95" s="18">
        <v>0</v>
      </c>
      <c r="K95" s="19">
        <v>2</v>
      </c>
      <c r="L95" s="18">
        <f t="shared" si="15"/>
        <v>14</v>
      </c>
      <c r="M95" s="18">
        <f t="shared" si="16"/>
        <v>0</v>
      </c>
      <c r="N95" s="19">
        <f t="shared" si="17"/>
        <v>14</v>
      </c>
      <c r="O95" s="16" t="s">
        <v>229</v>
      </c>
      <c r="P95" s="36" t="s">
        <v>230</v>
      </c>
      <c r="Q95" s="24" t="s">
        <v>2940</v>
      </c>
      <c r="R95" s="16" t="s">
        <v>157</v>
      </c>
      <c r="S95" s="514" t="s">
        <v>2941</v>
      </c>
      <c r="T95" s="16" t="s">
        <v>229</v>
      </c>
      <c r="U95" s="16" t="s">
        <v>230</v>
      </c>
      <c r="V95" s="480" t="s">
        <v>2944</v>
      </c>
      <c r="W95" s="72" t="s">
        <v>153</v>
      </c>
      <c r="X95" s="33" t="s">
        <v>41</v>
      </c>
      <c r="Y95" s="19" t="s">
        <v>41</v>
      </c>
      <c r="Z95" s="73" t="s">
        <v>183</v>
      </c>
      <c r="AA95" s="19" t="s">
        <v>184</v>
      </c>
      <c r="AB95" s="22" t="s">
        <v>41</v>
      </c>
      <c r="AC95" s="19" t="s">
        <v>41</v>
      </c>
      <c r="AD95" s="22" t="s">
        <v>41</v>
      </c>
      <c r="AE95" s="19" t="s">
        <v>41</v>
      </c>
      <c r="AF95" s="16" t="s">
        <v>41</v>
      </c>
      <c r="AG95" s="16" t="s">
        <v>41</v>
      </c>
      <c r="AH95" s="17" t="s">
        <v>41</v>
      </c>
      <c r="AI95" s="16" t="s">
        <v>41</v>
      </c>
      <c r="AJ95" s="16" t="s">
        <v>41</v>
      </c>
      <c r="AK95" s="17" t="s">
        <v>41</v>
      </c>
      <c r="AL95" s="16" t="s">
        <v>41</v>
      </c>
      <c r="AM95" s="16" t="s">
        <v>41</v>
      </c>
      <c r="AN95" s="20" t="s">
        <v>41</v>
      </c>
      <c r="AO95" s="24" t="s">
        <v>3100</v>
      </c>
      <c r="AP95" s="24" t="s">
        <v>3101</v>
      </c>
      <c r="AQ95" s="24" t="s">
        <v>3102</v>
      </c>
      <c r="AR95" s="24" t="s">
        <v>3103</v>
      </c>
      <c r="AS95" s="16" t="s">
        <v>41</v>
      </c>
      <c r="AT95" s="16" t="s">
        <v>41</v>
      </c>
      <c r="AU95" s="517" t="s">
        <v>3086</v>
      </c>
      <c r="AV95" s="24" t="s">
        <v>3073</v>
      </c>
      <c r="AW95" s="29" t="s">
        <v>3091</v>
      </c>
      <c r="AX95" s="29" t="s">
        <v>3092</v>
      </c>
      <c r="AY95" s="29" t="s">
        <v>2976</v>
      </c>
      <c r="AZ95" s="29" t="s">
        <v>2977</v>
      </c>
      <c r="BA95" s="29" t="s">
        <v>3093</v>
      </c>
      <c r="BB95" s="29" t="s">
        <v>3094</v>
      </c>
      <c r="BC95" s="29" t="s">
        <v>2980</v>
      </c>
      <c r="BD95" s="29" t="s">
        <v>2981</v>
      </c>
      <c r="BE95" s="36" t="s">
        <v>2426</v>
      </c>
      <c r="BF95" s="21" t="s">
        <v>3053</v>
      </c>
      <c r="BG95" s="26" t="s">
        <v>3054</v>
      </c>
      <c r="BH95" s="21" t="s">
        <v>161</v>
      </c>
      <c r="BI95" s="21" t="s">
        <v>162</v>
      </c>
      <c r="BJ95" s="37" t="s">
        <v>3087</v>
      </c>
      <c r="BK95" s="37" t="s">
        <v>3088</v>
      </c>
      <c r="BL95" s="37" t="s">
        <v>2221</v>
      </c>
      <c r="BM95" s="37" t="s">
        <v>934</v>
      </c>
      <c r="BN95" s="29" t="s">
        <v>3095</v>
      </c>
      <c r="BO95" s="16" t="s">
        <v>41</v>
      </c>
      <c r="BP95" s="16" t="s">
        <v>41</v>
      </c>
      <c r="BQ95" s="16" t="s">
        <v>41</v>
      </c>
      <c r="BR95" s="16" t="s">
        <v>41</v>
      </c>
      <c r="BS95" s="16" t="s">
        <v>41</v>
      </c>
      <c r="BT95" s="29" t="s">
        <v>3096</v>
      </c>
      <c r="BU95" s="29" t="s">
        <v>3097</v>
      </c>
      <c r="BV95" s="29" t="s">
        <v>2963</v>
      </c>
      <c r="BW95" s="29" t="s">
        <v>2964</v>
      </c>
      <c r="BX95" s="29" t="s">
        <v>171</v>
      </c>
      <c r="BY95" s="29" t="s">
        <v>172</v>
      </c>
      <c r="BZ95" s="21" t="s">
        <v>3098</v>
      </c>
      <c r="CA95" s="21" t="s">
        <v>3099</v>
      </c>
      <c r="CB95" s="21">
        <f t="shared" si="14"/>
        <v>56</v>
      </c>
      <c r="CC95" s="21">
        <v>14</v>
      </c>
      <c r="CD95" s="21">
        <v>0</v>
      </c>
      <c r="CE95" s="21">
        <v>55</v>
      </c>
      <c r="CF95" s="21">
        <v>25</v>
      </c>
      <c r="CG95" s="21">
        <v>0</v>
      </c>
      <c r="CH95" s="20">
        <f t="shared" si="18"/>
        <v>150</v>
      </c>
      <c r="CJ95" s="30">
        <f t="shared" si="19"/>
        <v>0</v>
      </c>
    </row>
    <row r="96" spans="1:88" s="30" customFormat="1" ht="15.75" customHeight="1">
      <c r="A96" s="16"/>
      <c r="B96" s="36" t="s">
        <v>31</v>
      </c>
      <c r="C96" s="36" t="s">
        <v>2920</v>
      </c>
      <c r="D96" s="36" t="s">
        <v>2921</v>
      </c>
      <c r="E96" s="527" t="s">
        <v>3428</v>
      </c>
      <c r="F96" s="18" t="s">
        <v>195</v>
      </c>
      <c r="G96" s="19" t="s">
        <v>196</v>
      </c>
      <c r="H96" s="53">
        <v>5</v>
      </c>
      <c r="I96" s="18">
        <v>2</v>
      </c>
      <c r="J96" s="18">
        <v>0</v>
      </c>
      <c r="K96" s="19">
        <v>2</v>
      </c>
      <c r="L96" s="18">
        <f t="shared" si="15"/>
        <v>14</v>
      </c>
      <c r="M96" s="18">
        <f t="shared" si="16"/>
        <v>0</v>
      </c>
      <c r="N96" s="19">
        <f t="shared" si="17"/>
        <v>14</v>
      </c>
      <c r="O96" s="16" t="s">
        <v>229</v>
      </c>
      <c r="P96" s="36" t="s">
        <v>230</v>
      </c>
      <c r="Q96" s="36" t="s">
        <v>2935</v>
      </c>
      <c r="R96" s="16" t="s">
        <v>157</v>
      </c>
      <c r="S96" s="450" t="s">
        <v>2936</v>
      </c>
      <c r="T96" s="16" t="s">
        <v>229</v>
      </c>
      <c r="U96" s="16" t="s">
        <v>230</v>
      </c>
      <c r="V96" s="17" t="s">
        <v>2944</v>
      </c>
      <c r="W96" s="72" t="s">
        <v>153</v>
      </c>
      <c r="X96" s="33" t="s">
        <v>41</v>
      </c>
      <c r="Y96" s="19" t="s">
        <v>41</v>
      </c>
      <c r="Z96" s="73" t="s">
        <v>183</v>
      </c>
      <c r="AA96" s="52" t="s">
        <v>184</v>
      </c>
      <c r="AB96" s="22" t="s">
        <v>41</v>
      </c>
      <c r="AC96" s="19" t="s">
        <v>41</v>
      </c>
      <c r="AD96" s="22" t="s">
        <v>41</v>
      </c>
      <c r="AE96" s="19" t="s">
        <v>41</v>
      </c>
      <c r="AF96" s="16" t="s">
        <v>41</v>
      </c>
      <c r="AG96" s="16" t="s">
        <v>41</v>
      </c>
      <c r="AH96" s="17" t="s">
        <v>41</v>
      </c>
      <c r="AI96" s="16" t="s">
        <v>41</v>
      </c>
      <c r="AJ96" s="16" t="s">
        <v>41</v>
      </c>
      <c r="AK96" s="17" t="s">
        <v>41</v>
      </c>
      <c r="AL96" s="16" t="s">
        <v>41</v>
      </c>
      <c r="AM96" s="16" t="s">
        <v>41</v>
      </c>
      <c r="AN96" s="20" t="s">
        <v>41</v>
      </c>
      <c r="AO96" s="37" t="s">
        <v>3104</v>
      </c>
      <c r="AP96" s="37" t="s">
        <v>3105</v>
      </c>
      <c r="AQ96" s="21" t="s">
        <v>3106</v>
      </c>
      <c r="AR96" s="21" t="s">
        <v>3107</v>
      </c>
      <c r="AS96" s="16" t="s">
        <v>41</v>
      </c>
      <c r="AT96" s="16" t="s">
        <v>41</v>
      </c>
      <c r="AU96" s="21" t="s">
        <v>3086</v>
      </c>
      <c r="AV96" s="21" t="s">
        <v>3073</v>
      </c>
      <c r="AW96" s="29" t="s">
        <v>3108</v>
      </c>
      <c r="AX96" s="29" t="s">
        <v>3109</v>
      </c>
      <c r="AY96" s="29" t="s">
        <v>2976</v>
      </c>
      <c r="AZ96" s="29" t="s">
        <v>2977</v>
      </c>
      <c r="BA96" s="29" t="s">
        <v>3110</v>
      </c>
      <c r="BB96" s="29" t="s">
        <v>3111</v>
      </c>
      <c r="BC96" s="29" t="s">
        <v>2980</v>
      </c>
      <c r="BD96" s="29" t="s">
        <v>2981</v>
      </c>
      <c r="BE96" s="21" t="s">
        <v>2501</v>
      </c>
      <c r="BF96" s="21" t="s">
        <v>3053</v>
      </c>
      <c r="BG96" s="26" t="s">
        <v>3054</v>
      </c>
      <c r="BH96" s="21" t="s">
        <v>161</v>
      </c>
      <c r="BI96" s="21" t="s">
        <v>162</v>
      </c>
      <c r="BJ96" s="36" t="s">
        <v>3055</v>
      </c>
      <c r="BK96" s="36" t="s">
        <v>3056</v>
      </c>
      <c r="BL96" s="36" t="s">
        <v>3057</v>
      </c>
      <c r="BM96" s="36" t="s">
        <v>999</v>
      </c>
      <c r="BN96" s="29" t="s">
        <v>3003</v>
      </c>
      <c r="BO96" s="16" t="s">
        <v>1942</v>
      </c>
      <c r="BP96" s="16" t="s">
        <v>1943</v>
      </c>
      <c r="BQ96" s="16" t="s">
        <v>378</v>
      </c>
      <c r="BR96" s="36" t="s">
        <v>999</v>
      </c>
      <c r="BS96" s="29" t="s">
        <v>3003</v>
      </c>
      <c r="BT96" s="29" t="s">
        <v>3058</v>
      </c>
      <c r="BU96" s="29" t="s">
        <v>3074</v>
      </c>
      <c r="BV96" s="29" t="s">
        <v>2963</v>
      </c>
      <c r="BW96" s="29" t="s">
        <v>2964</v>
      </c>
      <c r="BX96" s="29" t="s">
        <v>171</v>
      </c>
      <c r="BY96" s="29" t="s">
        <v>172</v>
      </c>
      <c r="BZ96" s="21" t="s">
        <v>3060</v>
      </c>
      <c r="CA96" s="21" t="s">
        <v>3061</v>
      </c>
      <c r="CB96" s="21">
        <f t="shared" si="14"/>
        <v>56</v>
      </c>
      <c r="CC96" s="21">
        <v>14</v>
      </c>
      <c r="CD96" s="21">
        <v>0</v>
      </c>
      <c r="CE96" s="21">
        <v>35</v>
      </c>
      <c r="CF96" s="21">
        <v>25</v>
      </c>
      <c r="CG96" s="21">
        <v>20</v>
      </c>
      <c r="CH96" s="20">
        <f t="shared" si="18"/>
        <v>150</v>
      </c>
      <c r="CJ96" s="30">
        <f t="shared" si="19"/>
        <v>0</v>
      </c>
    </row>
    <row r="97" spans="1:88" s="453" customFormat="1" ht="15.75" customHeight="1">
      <c r="A97" s="16"/>
      <c r="B97" s="16" t="s">
        <v>31</v>
      </c>
      <c r="C97" s="531" t="s">
        <v>2922</v>
      </c>
      <c r="D97" s="36" t="s">
        <v>3337</v>
      </c>
      <c r="E97" s="527" t="s">
        <v>3429</v>
      </c>
      <c r="F97" s="529" t="s">
        <v>26</v>
      </c>
      <c r="G97" s="530" t="s">
        <v>87</v>
      </c>
      <c r="H97" s="53">
        <v>4</v>
      </c>
      <c r="I97" s="18">
        <v>1</v>
      </c>
      <c r="J97" s="18">
        <v>0</v>
      </c>
      <c r="K97" s="19">
        <v>2</v>
      </c>
      <c r="L97" s="18">
        <f t="shared" si="15"/>
        <v>7</v>
      </c>
      <c r="M97" s="18">
        <f t="shared" si="16"/>
        <v>0</v>
      </c>
      <c r="N97" s="19">
        <f t="shared" si="17"/>
        <v>14</v>
      </c>
      <c r="O97" s="16" t="s">
        <v>229</v>
      </c>
      <c r="P97" s="36" t="s">
        <v>230</v>
      </c>
      <c r="Q97" s="16" t="s">
        <v>2935</v>
      </c>
      <c r="R97" s="16" t="s">
        <v>157</v>
      </c>
      <c r="S97" s="450" t="s">
        <v>2936</v>
      </c>
      <c r="T97" s="16" t="s">
        <v>229</v>
      </c>
      <c r="U97" s="16" t="s">
        <v>230</v>
      </c>
      <c r="V97" s="17" t="s">
        <v>2944</v>
      </c>
      <c r="W97" s="72" t="s">
        <v>153</v>
      </c>
      <c r="X97" s="33" t="s">
        <v>41</v>
      </c>
      <c r="Y97" s="19" t="s">
        <v>41</v>
      </c>
      <c r="Z97" s="73">
        <v>3</v>
      </c>
      <c r="AA97" s="19" t="s">
        <v>184</v>
      </c>
      <c r="AB97" s="22" t="s">
        <v>41</v>
      </c>
      <c r="AC97" s="19" t="s">
        <v>41</v>
      </c>
      <c r="AD97" s="22" t="s">
        <v>41</v>
      </c>
      <c r="AE97" s="19" t="s">
        <v>41</v>
      </c>
      <c r="AF97" s="16" t="s">
        <v>41</v>
      </c>
      <c r="AG97" s="16" t="s">
        <v>41</v>
      </c>
      <c r="AH97" s="17" t="s">
        <v>41</v>
      </c>
      <c r="AI97" s="16" t="s">
        <v>41</v>
      </c>
      <c r="AJ97" s="16" t="s">
        <v>41</v>
      </c>
      <c r="AK97" s="17" t="s">
        <v>41</v>
      </c>
      <c r="AL97" s="16" t="s">
        <v>41</v>
      </c>
      <c r="AM97" s="16" t="s">
        <v>41</v>
      </c>
      <c r="AN97" s="20" t="s">
        <v>41</v>
      </c>
      <c r="AO97" s="16" t="s">
        <v>3112</v>
      </c>
      <c r="AP97" s="16" t="s">
        <v>3113</v>
      </c>
      <c r="AQ97" s="16" t="s">
        <v>3114</v>
      </c>
      <c r="AR97" s="16" t="s">
        <v>3115</v>
      </c>
      <c r="AS97" s="16" t="s">
        <v>41</v>
      </c>
      <c r="AT97" s="16" t="s">
        <v>41</v>
      </c>
      <c r="AU97" s="16" t="s">
        <v>3116</v>
      </c>
      <c r="AV97" s="16" t="s">
        <v>3117</v>
      </c>
      <c r="AW97" s="29" t="s">
        <v>3108</v>
      </c>
      <c r="AX97" s="29" t="s">
        <v>3109</v>
      </c>
      <c r="AY97" s="29" t="s">
        <v>2976</v>
      </c>
      <c r="AZ97" s="29" t="s">
        <v>2977</v>
      </c>
      <c r="BA97" s="29" t="s">
        <v>3110</v>
      </c>
      <c r="BB97" s="29" t="s">
        <v>3111</v>
      </c>
      <c r="BC97" s="29" t="s">
        <v>2980</v>
      </c>
      <c r="BD97" s="29" t="s">
        <v>2981</v>
      </c>
      <c r="BE97" s="21" t="s">
        <v>2501</v>
      </c>
      <c r="BF97" s="21" t="s">
        <v>3053</v>
      </c>
      <c r="BG97" s="26" t="s">
        <v>3054</v>
      </c>
      <c r="BH97" s="21" t="s">
        <v>161</v>
      </c>
      <c r="BI97" s="21" t="s">
        <v>162</v>
      </c>
      <c r="BJ97" s="456" t="s">
        <v>3470</v>
      </c>
      <c r="BK97" s="456" t="s">
        <v>3471</v>
      </c>
      <c r="BL97" s="456" t="s">
        <v>3463</v>
      </c>
      <c r="BM97" s="456" t="s">
        <v>934</v>
      </c>
      <c r="BN97" s="468" t="s">
        <v>3095</v>
      </c>
      <c r="BO97" s="16" t="s">
        <v>41</v>
      </c>
      <c r="BP97" s="16" t="s">
        <v>41</v>
      </c>
      <c r="BQ97" s="16" t="s">
        <v>41</v>
      </c>
      <c r="BR97" s="16" t="s">
        <v>41</v>
      </c>
      <c r="BS97" s="16" t="s">
        <v>41</v>
      </c>
      <c r="BT97" s="29" t="s">
        <v>3464</v>
      </c>
      <c r="BU97" s="29" t="s">
        <v>3465</v>
      </c>
      <c r="BV97" s="29" t="s">
        <v>2963</v>
      </c>
      <c r="BW97" s="29" t="s">
        <v>2964</v>
      </c>
      <c r="BX97" s="29" t="s">
        <v>171</v>
      </c>
      <c r="BY97" s="29" t="s">
        <v>172</v>
      </c>
      <c r="BZ97" s="21" t="s">
        <v>3466</v>
      </c>
      <c r="CA97" s="21" t="s">
        <v>3467</v>
      </c>
      <c r="CB97" s="21">
        <f t="shared" si="14"/>
        <v>42</v>
      </c>
      <c r="CC97" s="21">
        <v>14</v>
      </c>
      <c r="CD97" s="21">
        <v>20</v>
      </c>
      <c r="CE97" s="21">
        <v>19</v>
      </c>
      <c r="CF97" s="21">
        <v>25</v>
      </c>
      <c r="CG97" s="21">
        <v>0</v>
      </c>
      <c r="CH97" s="20">
        <f t="shared" si="18"/>
        <v>120</v>
      </c>
      <c r="CJ97" s="453">
        <f t="shared" si="19"/>
        <v>0</v>
      </c>
    </row>
    <row r="98" spans="1:88" s="453" customFormat="1" ht="15.75" customHeight="1">
      <c r="A98" s="16"/>
      <c r="B98" s="16" t="s">
        <v>31</v>
      </c>
      <c r="C98" s="532" t="s">
        <v>2923</v>
      </c>
      <c r="D98" s="16" t="s">
        <v>2924</v>
      </c>
      <c r="E98" s="527" t="s">
        <v>3430</v>
      </c>
      <c r="F98" s="529" t="s">
        <v>26</v>
      </c>
      <c r="G98" s="530" t="s">
        <v>87</v>
      </c>
      <c r="H98" s="53">
        <v>4</v>
      </c>
      <c r="I98" s="18">
        <v>1</v>
      </c>
      <c r="J98" s="18">
        <v>0</v>
      </c>
      <c r="K98" s="19">
        <v>2</v>
      </c>
      <c r="L98" s="18">
        <f t="shared" si="15"/>
        <v>7</v>
      </c>
      <c r="M98" s="18">
        <f t="shared" si="16"/>
        <v>0</v>
      </c>
      <c r="N98" s="19">
        <f t="shared" si="17"/>
        <v>14</v>
      </c>
      <c r="O98" s="16" t="s">
        <v>229</v>
      </c>
      <c r="P98" s="36" t="s">
        <v>230</v>
      </c>
      <c r="Q98" s="16" t="s">
        <v>2935</v>
      </c>
      <c r="R98" s="16" t="s">
        <v>157</v>
      </c>
      <c r="S98" s="450" t="s">
        <v>2936</v>
      </c>
      <c r="T98" s="16" t="s">
        <v>229</v>
      </c>
      <c r="U98" s="16" t="s">
        <v>230</v>
      </c>
      <c r="V98" s="25" t="s">
        <v>3230</v>
      </c>
      <c r="W98" s="72" t="s">
        <v>153</v>
      </c>
      <c r="X98" s="33" t="s">
        <v>41</v>
      </c>
      <c r="Y98" s="19" t="s">
        <v>41</v>
      </c>
      <c r="Z98" s="73">
        <v>3</v>
      </c>
      <c r="AA98" s="19" t="s">
        <v>184</v>
      </c>
      <c r="AB98" s="22" t="s">
        <v>41</v>
      </c>
      <c r="AC98" s="19" t="s">
        <v>41</v>
      </c>
      <c r="AD98" s="22" t="s">
        <v>41</v>
      </c>
      <c r="AE98" s="19" t="s">
        <v>41</v>
      </c>
      <c r="AF98" s="16" t="s">
        <v>41</v>
      </c>
      <c r="AG98" s="16" t="s">
        <v>41</v>
      </c>
      <c r="AH98" s="17" t="s">
        <v>41</v>
      </c>
      <c r="AI98" s="16" t="s">
        <v>41</v>
      </c>
      <c r="AJ98" s="16" t="s">
        <v>41</v>
      </c>
      <c r="AK98" s="17" t="s">
        <v>41</v>
      </c>
      <c r="AL98" s="16" t="s">
        <v>41</v>
      </c>
      <c r="AM98" s="16" t="s">
        <v>41</v>
      </c>
      <c r="AN98" s="20" t="s">
        <v>41</v>
      </c>
      <c r="AO98" s="27" t="s">
        <v>3222</v>
      </c>
      <c r="AP98" s="27" t="s">
        <v>3223</v>
      </c>
      <c r="AQ98" s="21" t="s">
        <v>3224</v>
      </c>
      <c r="AR98" s="21" t="s">
        <v>3225</v>
      </c>
      <c r="AS98" s="16" t="s">
        <v>41</v>
      </c>
      <c r="AT98" s="16" t="s">
        <v>41</v>
      </c>
      <c r="AU98" s="67" t="s">
        <v>3226</v>
      </c>
      <c r="AV98" s="21" t="s">
        <v>3227</v>
      </c>
      <c r="AW98" s="29" t="s">
        <v>3231</v>
      </c>
      <c r="AX98" s="29" t="s">
        <v>3232</v>
      </c>
      <c r="AY98" s="29" t="s">
        <v>2976</v>
      </c>
      <c r="AZ98" s="29" t="s">
        <v>2977</v>
      </c>
      <c r="BA98" s="29" t="s">
        <v>3233</v>
      </c>
      <c r="BB98" s="29" t="s">
        <v>3234</v>
      </c>
      <c r="BC98" s="29" t="s">
        <v>2980</v>
      </c>
      <c r="BD98" s="29" t="s">
        <v>2981</v>
      </c>
      <c r="BE98" s="21" t="s">
        <v>2501</v>
      </c>
      <c r="BF98" s="21" t="s">
        <v>3228</v>
      </c>
      <c r="BG98" s="26" t="s">
        <v>3229</v>
      </c>
      <c r="BH98" s="21" t="s">
        <v>161</v>
      </c>
      <c r="BI98" s="21" t="s">
        <v>162</v>
      </c>
      <c r="BJ98" s="456" t="s">
        <v>3469</v>
      </c>
      <c r="BK98" s="456" t="s">
        <v>3472</v>
      </c>
      <c r="BL98" s="456" t="s">
        <v>3468</v>
      </c>
      <c r="BM98" s="456" t="s">
        <v>934</v>
      </c>
      <c r="BN98" s="468" t="s">
        <v>3095</v>
      </c>
      <c r="BO98" s="16" t="s">
        <v>41</v>
      </c>
      <c r="BP98" s="16" t="s">
        <v>41</v>
      </c>
      <c r="BQ98" s="16" t="s">
        <v>41</v>
      </c>
      <c r="BR98" s="16" t="s">
        <v>41</v>
      </c>
      <c r="BS98" s="16" t="s">
        <v>41</v>
      </c>
      <c r="BT98" s="29" t="s">
        <v>3473</v>
      </c>
      <c r="BU98" s="29" t="s">
        <v>3474</v>
      </c>
      <c r="BV98" s="29" t="s">
        <v>2963</v>
      </c>
      <c r="BW98" s="29" t="s">
        <v>2964</v>
      </c>
      <c r="BX98" s="29" t="s">
        <v>171</v>
      </c>
      <c r="BY98" s="29" t="s">
        <v>172</v>
      </c>
      <c r="BZ98" s="21" t="s">
        <v>3466</v>
      </c>
      <c r="CA98" s="21" t="s">
        <v>3467</v>
      </c>
      <c r="CB98" s="21">
        <f t="shared" si="14"/>
        <v>42</v>
      </c>
      <c r="CC98" s="21">
        <v>14</v>
      </c>
      <c r="CD98" s="21">
        <v>20</v>
      </c>
      <c r="CE98" s="21">
        <v>20</v>
      </c>
      <c r="CF98" s="21">
        <v>24</v>
      </c>
      <c r="CG98" s="21">
        <v>0</v>
      </c>
      <c r="CH98" s="20">
        <f t="shared" si="18"/>
        <v>120</v>
      </c>
      <c r="CJ98" s="453">
        <f t="shared" si="19"/>
        <v>0</v>
      </c>
    </row>
    <row r="99" spans="1:88" s="453" customFormat="1" ht="15.75" customHeight="1">
      <c r="A99" s="16"/>
      <c r="B99" s="16" t="s">
        <v>176</v>
      </c>
      <c r="C99" s="16" t="s">
        <v>326</v>
      </c>
      <c r="D99" s="16" t="s">
        <v>326</v>
      </c>
      <c r="E99" s="527" t="s">
        <v>3431</v>
      </c>
      <c r="F99" s="18" t="s">
        <v>26</v>
      </c>
      <c r="G99" s="19" t="s">
        <v>87</v>
      </c>
      <c r="H99" s="53">
        <v>3</v>
      </c>
      <c r="I99" s="18">
        <v>2</v>
      </c>
      <c r="J99" s="18">
        <v>0</v>
      </c>
      <c r="K99" s="19">
        <v>0</v>
      </c>
      <c r="L99" s="18">
        <f t="shared" si="15"/>
        <v>14</v>
      </c>
      <c r="M99" s="18">
        <f t="shared" si="16"/>
        <v>0</v>
      </c>
      <c r="N99" s="19">
        <f t="shared" si="17"/>
        <v>0</v>
      </c>
      <c r="O99" s="16" t="s">
        <v>219</v>
      </c>
      <c r="P99" s="16" t="s">
        <v>221</v>
      </c>
      <c r="Q99" s="449" t="s">
        <v>918</v>
      </c>
      <c r="R99" s="2" t="s">
        <v>157</v>
      </c>
      <c r="S99" s="501" t="s">
        <v>919</v>
      </c>
      <c r="T99" s="2" t="s">
        <v>219</v>
      </c>
      <c r="U99" s="2" t="s">
        <v>221</v>
      </c>
      <c r="V99" s="17" t="s">
        <v>1165</v>
      </c>
      <c r="W99" s="72" t="s">
        <v>153</v>
      </c>
      <c r="X99" s="73" t="s">
        <v>226</v>
      </c>
      <c r="Y99" s="19" t="s">
        <v>30</v>
      </c>
      <c r="Z99" s="33" t="s">
        <v>41</v>
      </c>
      <c r="AA99" s="19" t="s">
        <v>41</v>
      </c>
      <c r="AB99" s="22" t="s">
        <v>41</v>
      </c>
      <c r="AC99" s="19" t="s">
        <v>41</v>
      </c>
      <c r="AD99" s="22" t="s">
        <v>41</v>
      </c>
      <c r="AE99" s="19" t="s">
        <v>41</v>
      </c>
      <c r="AF99" s="16" t="s">
        <v>41</v>
      </c>
      <c r="AG99" s="16" t="s">
        <v>41</v>
      </c>
      <c r="AH99" s="17" t="s">
        <v>41</v>
      </c>
      <c r="AI99" s="16" t="s">
        <v>41</v>
      </c>
      <c r="AJ99" s="16" t="s">
        <v>41</v>
      </c>
      <c r="AK99" s="17" t="s">
        <v>41</v>
      </c>
      <c r="AL99" s="16" t="s">
        <v>41</v>
      </c>
      <c r="AM99" s="16" t="s">
        <v>41</v>
      </c>
      <c r="AN99" s="20" t="s">
        <v>41</v>
      </c>
      <c r="AO99" s="16" t="s">
        <v>1167</v>
      </c>
      <c r="AP99" s="16" t="s">
        <v>1168</v>
      </c>
      <c r="AQ99" s="16" t="s">
        <v>1169</v>
      </c>
      <c r="AR99" s="16" t="s">
        <v>1170</v>
      </c>
      <c r="AS99" s="16" t="s">
        <v>41</v>
      </c>
      <c r="AT99" s="16" t="s">
        <v>41</v>
      </c>
      <c r="AU99" s="16" t="s">
        <v>41</v>
      </c>
      <c r="AV99" s="16" t="s">
        <v>41</v>
      </c>
      <c r="AW99" s="24" t="s">
        <v>1173</v>
      </c>
      <c r="AX99" s="24" t="s">
        <v>1174</v>
      </c>
      <c r="AY99" s="16" t="s">
        <v>1175</v>
      </c>
      <c r="AZ99" s="16" t="s">
        <v>1176</v>
      </c>
      <c r="BA99" s="24" t="s">
        <v>1177</v>
      </c>
      <c r="BB99" s="24" t="s">
        <v>1178</v>
      </c>
      <c r="BC99" s="16" t="s">
        <v>1179</v>
      </c>
      <c r="BD99" s="24" t="s">
        <v>1180</v>
      </c>
      <c r="BE99" s="16" t="s">
        <v>928</v>
      </c>
      <c r="BF99" s="31" t="s">
        <v>1171</v>
      </c>
      <c r="BG99" s="20" t="s">
        <v>1172</v>
      </c>
      <c r="BH99" s="16" t="s">
        <v>931</v>
      </c>
      <c r="BI99" s="16" t="s">
        <v>939</v>
      </c>
      <c r="BJ99" s="24" t="s">
        <v>932</v>
      </c>
      <c r="BK99" s="24" t="s">
        <v>1075</v>
      </c>
      <c r="BL99" s="24" t="s">
        <v>933</v>
      </c>
      <c r="BM99" s="24" t="s">
        <v>934</v>
      </c>
      <c r="BN99" s="16" t="s">
        <v>1181</v>
      </c>
      <c r="BO99" s="24" t="s">
        <v>41</v>
      </c>
      <c r="BP99" s="16" t="s">
        <v>41</v>
      </c>
      <c r="BQ99" s="16" t="s">
        <v>41</v>
      </c>
      <c r="BR99" s="16" t="s">
        <v>41</v>
      </c>
      <c r="BS99" s="16" t="s">
        <v>41</v>
      </c>
      <c r="BT99" s="16" t="s">
        <v>935</v>
      </c>
      <c r="BU99" s="16" t="s">
        <v>1182</v>
      </c>
      <c r="BV99" s="24" t="s">
        <v>167</v>
      </c>
      <c r="BW99" s="24" t="s">
        <v>170</v>
      </c>
      <c r="BX99" s="465" t="s">
        <v>171</v>
      </c>
      <c r="BY99" s="16" t="s">
        <v>172</v>
      </c>
      <c r="BZ99" s="465" t="s">
        <v>937</v>
      </c>
      <c r="CA99" s="16" t="s">
        <v>938</v>
      </c>
      <c r="CB99" s="2">
        <f t="shared" si="14"/>
        <v>28</v>
      </c>
      <c r="CC99" s="16">
        <v>20</v>
      </c>
      <c r="CD99" s="16">
        <v>28</v>
      </c>
      <c r="CE99" s="16">
        <v>0</v>
      </c>
      <c r="CF99" s="16">
        <v>14</v>
      </c>
      <c r="CG99" s="16">
        <v>0</v>
      </c>
      <c r="CH99" s="20">
        <f t="shared" si="18"/>
        <v>90</v>
      </c>
      <c r="CJ99" s="453">
        <f t="shared" si="19"/>
        <v>0</v>
      </c>
    </row>
    <row r="100" spans="1:88" s="453" customFormat="1" ht="15.75" customHeight="1">
      <c r="A100" s="16"/>
      <c r="B100" s="36" t="s">
        <v>32</v>
      </c>
      <c r="C100" s="16" t="s">
        <v>227</v>
      </c>
      <c r="D100" s="16" t="s">
        <v>227</v>
      </c>
      <c r="E100" s="527" t="s">
        <v>3432</v>
      </c>
      <c r="F100" s="35" t="s">
        <v>26</v>
      </c>
      <c r="G100" s="52" t="s">
        <v>87</v>
      </c>
      <c r="H100" s="64">
        <v>3</v>
      </c>
      <c r="I100" s="35">
        <v>1</v>
      </c>
      <c r="J100" s="35">
        <v>1</v>
      </c>
      <c r="K100" s="52">
        <v>0</v>
      </c>
      <c r="L100" s="18">
        <f t="shared" si="15"/>
        <v>7</v>
      </c>
      <c r="M100" s="18">
        <f t="shared" si="16"/>
        <v>7</v>
      </c>
      <c r="N100" s="19">
        <f t="shared" si="17"/>
        <v>0</v>
      </c>
      <c r="O100" s="16" t="s">
        <v>219</v>
      </c>
      <c r="P100" s="16" t="s">
        <v>221</v>
      </c>
      <c r="Q100" s="449" t="s">
        <v>940</v>
      </c>
      <c r="R100" s="2" t="s">
        <v>941</v>
      </c>
      <c r="S100" s="501" t="s">
        <v>942</v>
      </c>
      <c r="T100" s="16" t="s">
        <v>219</v>
      </c>
      <c r="U100" s="2" t="s">
        <v>221</v>
      </c>
      <c r="V100" s="17" t="s">
        <v>943</v>
      </c>
      <c r="W100" s="72" t="s">
        <v>153</v>
      </c>
      <c r="X100" s="33" t="s">
        <v>41</v>
      </c>
      <c r="Y100" s="19" t="s">
        <v>41</v>
      </c>
      <c r="Z100" s="33" t="s">
        <v>41</v>
      </c>
      <c r="AA100" s="19" t="s">
        <v>41</v>
      </c>
      <c r="AB100" s="77" t="s">
        <v>183</v>
      </c>
      <c r="AC100" s="19" t="s">
        <v>184</v>
      </c>
      <c r="AD100" s="22" t="s">
        <v>41</v>
      </c>
      <c r="AE100" s="19" t="s">
        <v>41</v>
      </c>
      <c r="AF100" s="16" t="s">
        <v>41</v>
      </c>
      <c r="AG100" s="16" t="s">
        <v>41</v>
      </c>
      <c r="AH100" s="17" t="s">
        <v>41</v>
      </c>
      <c r="AI100" s="16" t="s">
        <v>41</v>
      </c>
      <c r="AJ100" s="16" t="s">
        <v>41</v>
      </c>
      <c r="AK100" s="17" t="s">
        <v>41</v>
      </c>
      <c r="AL100" s="16" t="s">
        <v>41</v>
      </c>
      <c r="AM100" s="16" t="s">
        <v>41</v>
      </c>
      <c r="AN100" s="20" t="s">
        <v>41</v>
      </c>
      <c r="AO100" s="16" t="s">
        <v>1187</v>
      </c>
      <c r="AP100" s="16" t="s">
        <v>1188</v>
      </c>
      <c r="AQ100" s="16" t="s">
        <v>1186</v>
      </c>
      <c r="AR100" s="16" t="s">
        <v>1183</v>
      </c>
      <c r="AS100" s="16" t="s">
        <v>1184</v>
      </c>
      <c r="AT100" s="16" t="s">
        <v>1185</v>
      </c>
      <c r="AU100" s="16" t="s">
        <v>41</v>
      </c>
      <c r="AV100" s="16" t="s">
        <v>41</v>
      </c>
      <c r="AW100" s="24" t="s">
        <v>1192</v>
      </c>
      <c r="AX100" s="24" t="s">
        <v>1193</v>
      </c>
      <c r="AY100" s="16" t="s">
        <v>1194</v>
      </c>
      <c r="AZ100" s="16" t="s">
        <v>1195</v>
      </c>
      <c r="BA100" s="24" t="s">
        <v>1189</v>
      </c>
      <c r="BB100" s="24" t="s">
        <v>1190</v>
      </c>
      <c r="BC100" s="16" t="s">
        <v>1191</v>
      </c>
      <c r="BD100" s="16" t="s">
        <v>1196</v>
      </c>
      <c r="BE100" s="16">
        <v>9</v>
      </c>
      <c r="BF100" s="31" t="s">
        <v>1005</v>
      </c>
      <c r="BG100" s="20" t="s">
        <v>979</v>
      </c>
      <c r="BH100" s="16" t="s">
        <v>931</v>
      </c>
      <c r="BI100" s="16" t="s">
        <v>939</v>
      </c>
      <c r="BJ100" s="24" t="s">
        <v>1197</v>
      </c>
      <c r="BK100" s="24" t="s">
        <v>1198</v>
      </c>
      <c r="BL100" s="24" t="s">
        <v>1199</v>
      </c>
      <c r="BM100" s="24" t="s">
        <v>1200</v>
      </c>
      <c r="BN100" s="16" t="s">
        <v>1201</v>
      </c>
      <c r="BO100" s="24" t="s">
        <v>41</v>
      </c>
      <c r="BP100" s="16" t="s">
        <v>41</v>
      </c>
      <c r="BQ100" s="16" t="s">
        <v>41</v>
      </c>
      <c r="BR100" s="16" t="s">
        <v>41</v>
      </c>
      <c r="BS100" s="16" t="s">
        <v>41</v>
      </c>
      <c r="BT100" s="16" t="s">
        <v>1202</v>
      </c>
      <c r="BU100" s="16" t="s">
        <v>1203</v>
      </c>
      <c r="BV100" s="24" t="s">
        <v>167</v>
      </c>
      <c r="BW100" s="24" t="s">
        <v>170</v>
      </c>
      <c r="BX100" s="465" t="s">
        <v>171</v>
      </c>
      <c r="BY100" s="16" t="s">
        <v>172</v>
      </c>
      <c r="BZ100" s="465" t="s">
        <v>1204</v>
      </c>
      <c r="CA100" s="16" t="s">
        <v>1205</v>
      </c>
      <c r="CB100" s="2">
        <f t="shared" si="14"/>
        <v>28</v>
      </c>
      <c r="CC100" s="16">
        <v>4</v>
      </c>
      <c r="CD100" s="16">
        <v>18</v>
      </c>
      <c r="CE100" s="16">
        <v>0</v>
      </c>
      <c r="CF100" s="16">
        <v>40</v>
      </c>
      <c r="CG100" s="16">
        <v>0</v>
      </c>
      <c r="CH100" s="20">
        <f t="shared" si="18"/>
        <v>90</v>
      </c>
      <c r="CJ100" s="453">
        <f t="shared" si="19"/>
        <v>0</v>
      </c>
    </row>
    <row r="101" spans="1:88" s="453" customFormat="1" ht="15.75" customHeight="1">
      <c r="A101" s="16"/>
      <c r="B101" s="16" t="s">
        <v>176</v>
      </c>
      <c r="C101" s="532" t="s">
        <v>322</v>
      </c>
      <c r="D101" s="16" t="s">
        <v>322</v>
      </c>
      <c r="E101" s="545" t="s">
        <v>3557</v>
      </c>
      <c r="F101" s="18" t="s">
        <v>195</v>
      </c>
      <c r="G101" s="19" t="s">
        <v>196</v>
      </c>
      <c r="H101" s="53">
        <v>5</v>
      </c>
      <c r="I101" s="18">
        <v>2</v>
      </c>
      <c r="J101" s="18">
        <v>1</v>
      </c>
      <c r="K101" s="19">
        <v>0</v>
      </c>
      <c r="L101" s="18">
        <f t="shared" si="15"/>
        <v>14</v>
      </c>
      <c r="M101" s="18">
        <f t="shared" si="16"/>
        <v>7</v>
      </c>
      <c r="N101" s="19">
        <f t="shared" si="17"/>
        <v>0</v>
      </c>
      <c r="O101" s="16" t="s">
        <v>2599</v>
      </c>
      <c r="P101" s="16" t="s">
        <v>2600</v>
      </c>
      <c r="Q101" s="532" t="s">
        <v>3574</v>
      </c>
      <c r="R101" s="532" t="s">
        <v>941</v>
      </c>
      <c r="S101" s="551" t="s">
        <v>3575</v>
      </c>
      <c r="T101" s="16" t="s">
        <v>2599</v>
      </c>
      <c r="U101" s="16" t="s">
        <v>2600</v>
      </c>
      <c r="V101" s="550" t="s">
        <v>3576</v>
      </c>
      <c r="W101" s="72" t="s">
        <v>153</v>
      </c>
      <c r="X101" s="73" t="s">
        <v>183</v>
      </c>
      <c r="Y101" s="19" t="s">
        <v>30</v>
      </c>
      <c r="Z101" s="33" t="s">
        <v>41</v>
      </c>
      <c r="AA101" s="19" t="s">
        <v>41</v>
      </c>
      <c r="AB101" s="22" t="s">
        <v>41</v>
      </c>
      <c r="AC101" s="19" t="s">
        <v>41</v>
      </c>
      <c r="AD101" s="22" t="s">
        <v>41</v>
      </c>
      <c r="AE101" s="19" t="s">
        <v>41</v>
      </c>
      <c r="AF101" s="16" t="s">
        <v>41</v>
      </c>
      <c r="AG101" s="16" t="s">
        <v>41</v>
      </c>
      <c r="AH101" s="17" t="s">
        <v>41</v>
      </c>
      <c r="AI101" s="16" t="s">
        <v>41</v>
      </c>
      <c r="AJ101" s="16" t="s">
        <v>41</v>
      </c>
      <c r="AK101" s="17" t="s">
        <v>41</v>
      </c>
      <c r="AL101" s="16" t="s">
        <v>41</v>
      </c>
      <c r="AM101" s="16" t="s">
        <v>41</v>
      </c>
      <c r="AN101" s="20" t="s">
        <v>41</v>
      </c>
      <c r="AO101" s="552" t="s">
        <v>3577</v>
      </c>
      <c r="AP101" s="552" t="s">
        <v>3577</v>
      </c>
      <c r="AQ101" s="534" t="s">
        <v>2680</v>
      </c>
      <c r="AR101" s="534" t="s">
        <v>2680</v>
      </c>
      <c r="AS101" s="534" t="s">
        <v>3578</v>
      </c>
      <c r="AT101" s="534" t="s">
        <v>3578</v>
      </c>
      <c r="AU101" s="16" t="s">
        <v>41</v>
      </c>
      <c r="AV101" s="16" t="s">
        <v>41</v>
      </c>
      <c r="AW101" s="24" t="s">
        <v>2682</v>
      </c>
      <c r="AX101" s="24" t="s">
        <v>2683</v>
      </c>
      <c r="AY101" s="24" t="s">
        <v>2684</v>
      </c>
      <c r="AZ101" s="24" t="s">
        <v>2681</v>
      </c>
      <c r="BA101" s="24" t="s">
        <v>2682</v>
      </c>
      <c r="BB101" s="24" t="s">
        <v>2683</v>
      </c>
      <c r="BC101" s="24" t="s">
        <v>2684</v>
      </c>
      <c r="BD101" s="24" t="s">
        <v>2681</v>
      </c>
      <c r="BE101" s="16">
        <v>9</v>
      </c>
      <c r="BF101" s="554" t="s">
        <v>2623</v>
      </c>
      <c r="BG101" s="553" t="s">
        <v>2623</v>
      </c>
      <c r="BH101" s="532" t="s">
        <v>3579</v>
      </c>
      <c r="BI101" s="532" t="s">
        <v>3579</v>
      </c>
      <c r="BJ101" s="16" t="s">
        <v>2643</v>
      </c>
      <c r="BK101" s="16" t="s">
        <v>2643</v>
      </c>
      <c r="BL101" s="16" t="s">
        <v>998</v>
      </c>
      <c r="BM101" s="16" t="s">
        <v>1352</v>
      </c>
      <c r="BN101" s="16" t="s">
        <v>2644</v>
      </c>
      <c r="BO101" s="16" t="s">
        <v>1010</v>
      </c>
      <c r="BP101" s="16" t="s">
        <v>1010</v>
      </c>
      <c r="BQ101" s="16" t="s">
        <v>2001</v>
      </c>
      <c r="BR101" s="16" t="s">
        <v>2387</v>
      </c>
      <c r="BS101" s="16" t="s">
        <v>2644</v>
      </c>
      <c r="BT101" s="532" t="s">
        <v>3580</v>
      </c>
      <c r="BU101" s="532" t="s">
        <v>3580</v>
      </c>
      <c r="BV101" s="24" t="s">
        <v>3345</v>
      </c>
      <c r="BW101" s="24" t="s">
        <v>3345</v>
      </c>
      <c r="BX101" s="16" t="s">
        <v>172</v>
      </c>
      <c r="BY101" s="16" t="s">
        <v>172</v>
      </c>
      <c r="BZ101" s="532" t="s">
        <v>3581</v>
      </c>
      <c r="CA101" s="532" t="s">
        <v>3581</v>
      </c>
      <c r="CB101" s="16">
        <f t="shared" si="14"/>
        <v>42</v>
      </c>
      <c r="CC101" s="532">
        <v>21</v>
      </c>
      <c r="CD101" s="532">
        <v>20</v>
      </c>
      <c r="CE101" s="532">
        <v>0</v>
      </c>
      <c r="CF101" s="532">
        <v>19</v>
      </c>
      <c r="CG101" s="532">
        <v>48</v>
      </c>
      <c r="CH101" s="20">
        <f t="shared" si="18"/>
        <v>150</v>
      </c>
      <c r="CJ101" s="453">
        <f t="shared" si="19"/>
        <v>0</v>
      </c>
    </row>
    <row r="102" spans="1:88" s="30" customFormat="1" ht="15.75" customHeight="1">
      <c r="A102" s="16"/>
      <c r="B102" s="16" t="s">
        <v>32</v>
      </c>
      <c r="C102" s="16" t="s">
        <v>245</v>
      </c>
      <c r="D102" s="16" t="s">
        <v>246</v>
      </c>
      <c r="E102" s="527" t="s">
        <v>3433</v>
      </c>
      <c r="F102" s="18" t="s">
        <v>195</v>
      </c>
      <c r="G102" s="19" t="s">
        <v>196</v>
      </c>
      <c r="H102" s="53">
        <v>6</v>
      </c>
      <c r="I102" s="18">
        <v>2</v>
      </c>
      <c r="J102" s="18">
        <v>1</v>
      </c>
      <c r="K102" s="19">
        <v>1</v>
      </c>
      <c r="L102" s="18">
        <f t="shared" si="15"/>
        <v>14</v>
      </c>
      <c r="M102" s="18">
        <f t="shared" si="16"/>
        <v>7</v>
      </c>
      <c r="N102" s="19">
        <f t="shared" si="17"/>
        <v>7</v>
      </c>
      <c r="O102" s="16" t="s">
        <v>220</v>
      </c>
      <c r="P102" s="16" t="s">
        <v>46</v>
      </c>
      <c r="Q102" s="16" t="s">
        <v>27</v>
      </c>
      <c r="R102" s="16" t="s">
        <v>157</v>
      </c>
      <c r="S102" s="501" t="s">
        <v>158</v>
      </c>
      <c r="T102" s="16" t="s">
        <v>220</v>
      </c>
      <c r="U102" s="16" t="s">
        <v>46</v>
      </c>
      <c r="V102" s="17" t="s">
        <v>27</v>
      </c>
      <c r="W102" s="72" t="s">
        <v>153</v>
      </c>
      <c r="X102" s="33" t="s">
        <v>41</v>
      </c>
      <c r="Y102" s="19" t="s">
        <v>41</v>
      </c>
      <c r="Z102" s="33" t="s">
        <v>41</v>
      </c>
      <c r="AA102" s="19" t="s">
        <v>41</v>
      </c>
      <c r="AB102" s="77" t="s">
        <v>183</v>
      </c>
      <c r="AC102" s="19" t="s">
        <v>184</v>
      </c>
      <c r="AD102" s="22" t="s">
        <v>41</v>
      </c>
      <c r="AE102" s="19" t="s">
        <v>41</v>
      </c>
      <c r="AF102" s="16" t="s">
        <v>41</v>
      </c>
      <c r="AG102" s="16" t="s">
        <v>41</v>
      </c>
      <c r="AH102" s="17" t="s">
        <v>41</v>
      </c>
      <c r="AI102" s="16" t="s">
        <v>41</v>
      </c>
      <c r="AJ102" s="16" t="s">
        <v>41</v>
      </c>
      <c r="AK102" s="17" t="s">
        <v>41</v>
      </c>
      <c r="AL102" s="16" t="s">
        <v>41</v>
      </c>
      <c r="AM102" s="16" t="s">
        <v>41</v>
      </c>
      <c r="AN102" s="20" t="s">
        <v>41</v>
      </c>
      <c r="AO102" s="31" t="s">
        <v>1637</v>
      </c>
      <c r="AP102" s="31" t="s">
        <v>1638</v>
      </c>
      <c r="AQ102" s="16" t="s">
        <v>1639</v>
      </c>
      <c r="AR102" s="16" t="s">
        <v>1640</v>
      </c>
      <c r="AS102" s="16" t="s">
        <v>1641</v>
      </c>
      <c r="AT102" s="16" t="s">
        <v>1642</v>
      </c>
      <c r="AU102" s="16" t="s">
        <v>1643</v>
      </c>
      <c r="AV102" s="16" t="s">
        <v>1644</v>
      </c>
      <c r="AW102" s="24" t="s">
        <v>1662</v>
      </c>
      <c r="AX102" s="24" t="s">
        <v>1645</v>
      </c>
      <c r="AY102" s="24" t="s">
        <v>1646</v>
      </c>
      <c r="AZ102" s="24" t="s">
        <v>1647</v>
      </c>
      <c r="BA102" s="16" t="s">
        <v>1663</v>
      </c>
      <c r="BB102" s="16" t="s">
        <v>1648</v>
      </c>
      <c r="BC102" s="24" t="s">
        <v>1649</v>
      </c>
      <c r="BD102" s="24" t="s">
        <v>1650</v>
      </c>
      <c r="BE102" s="16" t="s">
        <v>1651</v>
      </c>
      <c r="BF102" s="24" t="s">
        <v>1652</v>
      </c>
      <c r="BG102" s="49" t="s">
        <v>1653</v>
      </c>
      <c r="BH102" s="31" t="s">
        <v>161</v>
      </c>
      <c r="BI102" s="31" t="s">
        <v>162</v>
      </c>
      <c r="BJ102" s="24" t="s">
        <v>1654</v>
      </c>
      <c r="BK102" s="468" t="s">
        <v>1655</v>
      </c>
      <c r="BL102" s="468" t="s">
        <v>1656</v>
      </c>
      <c r="BM102" s="468" t="s">
        <v>1657</v>
      </c>
      <c r="BN102" s="24" t="s">
        <v>1658</v>
      </c>
      <c r="BO102" s="468" t="s">
        <v>376</v>
      </c>
      <c r="BP102" s="16" t="s">
        <v>377</v>
      </c>
      <c r="BQ102" s="16" t="s">
        <v>378</v>
      </c>
      <c r="BR102" s="468" t="s">
        <v>427</v>
      </c>
      <c r="BS102" s="16" t="s">
        <v>1659</v>
      </c>
      <c r="BT102" s="468" t="s">
        <v>1660</v>
      </c>
      <c r="BU102" s="16" t="s">
        <v>1661</v>
      </c>
      <c r="BV102" s="468" t="s">
        <v>167</v>
      </c>
      <c r="BW102" s="468" t="s">
        <v>170</v>
      </c>
      <c r="BX102" s="468" t="s">
        <v>171</v>
      </c>
      <c r="BY102" s="468" t="s">
        <v>172</v>
      </c>
      <c r="BZ102" s="16" t="s">
        <v>394</v>
      </c>
      <c r="CA102" s="16" t="s">
        <v>393</v>
      </c>
      <c r="CB102" s="16">
        <f t="shared" si="14"/>
        <v>56</v>
      </c>
      <c r="CC102" s="16">
        <v>8</v>
      </c>
      <c r="CD102" s="16">
        <v>30</v>
      </c>
      <c r="CE102" s="16">
        <v>32</v>
      </c>
      <c r="CF102" s="16">
        <v>34</v>
      </c>
      <c r="CG102" s="16">
        <v>20</v>
      </c>
      <c r="CH102" s="20">
        <f t="shared" si="18"/>
        <v>180</v>
      </c>
      <c r="CJ102" s="30">
        <f t="shared" si="19"/>
        <v>0</v>
      </c>
    </row>
    <row r="103" spans="1:88" s="30" customFormat="1" ht="15.75" customHeight="1">
      <c r="A103" s="16"/>
      <c r="B103" s="16" t="s">
        <v>33</v>
      </c>
      <c r="C103" s="16" t="s">
        <v>274</v>
      </c>
      <c r="D103" s="16" t="s">
        <v>2233</v>
      </c>
      <c r="E103" s="527" t="s">
        <v>3434</v>
      </c>
      <c r="F103" s="18" t="s">
        <v>195</v>
      </c>
      <c r="G103" s="19" t="s">
        <v>196</v>
      </c>
      <c r="H103" s="53">
        <v>6</v>
      </c>
      <c r="I103" s="18">
        <v>2</v>
      </c>
      <c r="J103" s="18">
        <v>0</v>
      </c>
      <c r="K103" s="19">
        <v>2</v>
      </c>
      <c r="L103" s="18">
        <f t="shared" ref="L103:L125" si="20">I103*7</f>
        <v>14</v>
      </c>
      <c r="M103" s="18">
        <f t="shared" ref="M103:M125" si="21">J103*7</f>
        <v>0</v>
      </c>
      <c r="N103" s="19">
        <f t="shared" ref="N103:N125" si="22">K103*7</f>
        <v>14</v>
      </c>
      <c r="O103" s="16" t="s">
        <v>253</v>
      </c>
      <c r="P103" s="16" t="s">
        <v>254</v>
      </c>
      <c r="Q103" s="16" t="s">
        <v>2239</v>
      </c>
      <c r="R103" s="36" t="s">
        <v>941</v>
      </c>
      <c r="S103" s="501" t="s">
        <v>2240</v>
      </c>
      <c r="T103" s="16" t="s">
        <v>253</v>
      </c>
      <c r="U103" s="16" t="s">
        <v>254</v>
      </c>
      <c r="V103" s="17" t="s">
        <v>2241</v>
      </c>
      <c r="W103" s="72" t="s">
        <v>153</v>
      </c>
      <c r="X103" s="33" t="s">
        <v>41</v>
      </c>
      <c r="Y103" s="19" t="s">
        <v>41</v>
      </c>
      <c r="Z103" s="33" t="s">
        <v>41</v>
      </c>
      <c r="AA103" s="19" t="s">
        <v>41</v>
      </c>
      <c r="AB103" s="22" t="s">
        <v>41</v>
      </c>
      <c r="AC103" s="19" t="s">
        <v>41</v>
      </c>
      <c r="AD103" s="79">
        <v>3</v>
      </c>
      <c r="AE103" s="19" t="s">
        <v>184</v>
      </c>
      <c r="AF103" s="16"/>
      <c r="AG103" s="16" t="s">
        <v>269</v>
      </c>
      <c r="AH103" s="17" t="s">
        <v>3458</v>
      </c>
      <c r="AI103" s="16" t="s">
        <v>41</v>
      </c>
      <c r="AJ103" s="16" t="s">
        <v>41</v>
      </c>
      <c r="AK103" s="17" t="s">
        <v>41</v>
      </c>
      <c r="AL103" s="16" t="s">
        <v>41</v>
      </c>
      <c r="AM103" s="16" t="s">
        <v>41</v>
      </c>
      <c r="AN103" s="20" t="s">
        <v>41</v>
      </c>
      <c r="AO103" s="36" t="s">
        <v>2444</v>
      </c>
      <c r="AP103" s="16" t="s">
        <v>2445</v>
      </c>
      <c r="AQ103" s="16" t="s">
        <v>2446</v>
      </c>
      <c r="AR103" s="16" t="s">
        <v>2447</v>
      </c>
      <c r="AS103" s="16" t="s">
        <v>41</v>
      </c>
      <c r="AT103" s="16" t="s">
        <v>41</v>
      </c>
      <c r="AU103" s="16" t="s">
        <v>2448</v>
      </c>
      <c r="AV103" s="16" t="s">
        <v>2449</v>
      </c>
      <c r="AW103" s="16" t="s">
        <v>2450</v>
      </c>
      <c r="AX103" s="16" t="s">
        <v>2451</v>
      </c>
      <c r="AY103" s="16" t="s">
        <v>2403</v>
      </c>
      <c r="AZ103" s="16" t="s">
        <v>2306</v>
      </c>
      <c r="BA103" s="16" t="s">
        <v>2452</v>
      </c>
      <c r="BB103" s="16" t="s">
        <v>2453</v>
      </c>
      <c r="BC103" s="16" t="s">
        <v>2309</v>
      </c>
      <c r="BD103" s="16" t="s">
        <v>2310</v>
      </c>
      <c r="BE103" s="16" t="s">
        <v>2454</v>
      </c>
      <c r="BF103" s="16" t="s">
        <v>2257</v>
      </c>
      <c r="BG103" s="20" t="s">
        <v>2258</v>
      </c>
      <c r="BH103" s="16" t="s">
        <v>2259</v>
      </c>
      <c r="BI103" s="16" t="s">
        <v>2260</v>
      </c>
      <c r="BJ103" s="468" t="s">
        <v>2261</v>
      </c>
      <c r="BK103" s="468" t="s">
        <v>2262</v>
      </c>
      <c r="BL103" s="24" t="s">
        <v>1106</v>
      </c>
      <c r="BM103" s="24" t="s">
        <v>999</v>
      </c>
      <c r="BN103" s="16" t="s">
        <v>2458</v>
      </c>
      <c r="BO103" s="16" t="s">
        <v>2407</v>
      </c>
      <c r="BP103" s="16" t="s">
        <v>2408</v>
      </c>
      <c r="BQ103" s="16" t="s">
        <v>378</v>
      </c>
      <c r="BR103" s="16" t="s">
        <v>999</v>
      </c>
      <c r="BS103" s="16" t="s">
        <v>2458</v>
      </c>
      <c r="BT103" s="16" t="s">
        <v>2455</v>
      </c>
      <c r="BU103" s="16" t="s">
        <v>2456</v>
      </c>
      <c r="BV103" s="29" t="s">
        <v>2317</v>
      </c>
      <c r="BW103" s="29" t="s">
        <v>2318</v>
      </c>
      <c r="BX103" s="16" t="s">
        <v>2267</v>
      </c>
      <c r="BY103" s="29" t="s">
        <v>2268</v>
      </c>
      <c r="BZ103" s="29" t="s">
        <v>2272</v>
      </c>
      <c r="CA103" s="29" t="s">
        <v>2273</v>
      </c>
      <c r="CB103" s="16">
        <f t="shared" si="14"/>
        <v>56</v>
      </c>
      <c r="CC103" s="16">
        <v>20</v>
      </c>
      <c r="CD103" s="16">
        <v>0</v>
      </c>
      <c r="CE103" s="16">
        <v>50</v>
      </c>
      <c r="CF103" s="16">
        <v>14</v>
      </c>
      <c r="CG103" s="16">
        <v>40</v>
      </c>
      <c r="CH103" s="20">
        <f t="shared" ref="CH103:CH125" si="23">SUM(CB103:CG103)</f>
        <v>180</v>
      </c>
      <c r="CJ103" s="30">
        <f t="shared" si="19"/>
        <v>0</v>
      </c>
    </row>
    <row r="104" spans="1:88" s="30" customFormat="1" ht="15.75" customHeight="1">
      <c r="A104" s="16"/>
      <c r="B104" s="16" t="s">
        <v>257</v>
      </c>
      <c r="C104" s="16" t="s">
        <v>259</v>
      </c>
      <c r="D104" s="16" t="s">
        <v>1664</v>
      </c>
      <c r="E104" s="527" t="s">
        <v>3435</v>
      </c>
      <c r="F104" s="18" t="s">
        <v>26</v>
      </c>
      <c r="G104" s="19" t="s">
        <v>87</v>
      </c>
      <c r="H104" s="53">
        <v>3</v>
      </c>
      <c r="I104" s="18">
        <v>1</v>
      </c>
      <c r="J104" s="18">
        <v>0</v>
      </c>
      <c r="K104" s="19">
        <v>1</v>
      </c>
      <c r="L104" s="18">
        <f t="shared" si="20"/>
        <v>7</v>
      </c>
      <c r="M104" s="18">
        <f t="shared" si="21"/>
        <v>0</v>
      </c>
      <c r="N104" s="19">
        <f t="shared" si="22"/>
        <v>7</v>
      </c>
      <c r="O104" s="16" t="s">
        <v>220</v>
      </c>
      <c r="P104" s="16" t="s">
        <v>46</v>
      </c>
      <c r="Q104" s="58" t="s">
        <v>1311</v>
      </c>
      <c r="R104" s="27" t="s">
        <v>157</v>
      </c>
      <c r="S104" s="501" t="s">
        <v>1312</v>
      </c>
      <c r="T104" s="27" t="s">
        <v>220</v>
      </c>
      <c r="U104" s="27" t="s">
        <v>46</v>
      </c>
      <c r="V104" s="42" t="s">
        <v>1311</v>
      </c>
      <c r="W104" s="72" t="s">
        <v>153</v>
      </c>
      <c r="X104" s="33" t="s">
        <v>41</v>
      </c>
      <c r="Y104" s="19" t="s">
        <v>41</v>
      </c>
      <c r="Z104" s="33" t="s">
        <v>41</v>
      </c>
      <c r="AA104" s="19" t="s">
        <v>41</v>
      </c>
      <c r="AB104" s="77" t="s">
        <v>236</v>
      </c>
      <c r="AC104" s="19" t="s">
        <v>184</v>
      </c>
      <c r="AD104" s="77" t="s">
        <v>236</v>
      </c>
      <c r="AE104" s="19" t="s">
        <v>184</v>
      </c>
      <c r="AF104" s="16" t="s">
        <v>41</v>
      </c>
      <c r="AG104" s="16" t="s">
        <v>41</v>
      </c>
      <c r="AH104" s="17" t="s">
        <v>41</v>
      </c>
      <c r="AI104" s="16" t="s">
        <v>41</v>
      </c>
      <c r="AJ104" s="16" t="s">
        <v>41</v>
      </c>
      <c r="AK104" s="17" t="s">
        <v>41</v>
      </c>
      <c r="AL104" s="16" t="s">
        <v>41</v>
      </c>
      <c r="AM104" s="16" t="s">
        <v>41</v>
      </c>
      <c r="AN104" s="20" t="s">
        <v>41</v>
      </c>
      <c r="AO104" s="31" t="s">
        <v>1668</v>
      </c>
      <c r="AP104" s="31" t="s">
        <v>1669</v>
      </c>
      <c r="AQ104" s="16" t="s">
        <v>1670</v>
      </c>
      <c r="AR104" s="16" t="s">
        <v>1671</v>
      </c>
      <c r="AS104" s="16" t="s">
        <v>41</v>
      </c>
      <c r="AT104" s="16" t="s">
        <v>41</v>
      </c>
      <c r="AU104" s="16" t="s">
        <v>1672</v>
      </c>
      <c r="AV104" s="16" t="s">
        <v>1673</v>
      </c>
      <c r="AW104" s="24" t="s">
        <v>1707</v>
      </c>
      <c r="AX104" s="24" t="s">
        <v>1708</v>
      </c>
      <c r="AY104" s="24" t="s">
        <v>1709</v>
      </c>
      <c r="AZ104" s="24" t="s">
        <v>1710</v>
      </c>
      <c r="BA104" s="24" t="s">
        <v>1711</v>
      </c>
      <c r="BB104" s="24" t="s">
        <v>1712</v>
      </c>
      <c r="BC104" s="24" t="s">
        <v>1713</v>
      </c>
      <c r="BD104" s="24" t="s">
        <v>1714</v>
      </c>
      <c r="BE104" s="16" t="s">
        <v>1323</v>
      </c>
      <c r="BF104" s="24" t="s">
        <v>1324</v>
      </c>
      <c r="BG104" s="49" t="s">
        <v>1325</v>
      </c>
      <c r="BH104" s="27" t="s">
        <v>161</v>
      </c>
      <c r="BI104" s="16" t="s">
        <v>162</v>
      </c>
      <c r="BJ104" s="24" t="s">
        <v>1326</v>
      </c>
      <c r="BK104" s="24" t="s">
        <v>1327</v>
      </c>
      <c r="BL104" s="24" t="s">
        <v>1328</v>
      </c>
      <c r="BM104" s="24" t="s">
        <v>934</v>
      </c>
      <c r="BN104" s="24" t="s">
        <v>1556</v>
      </c>
      <c r="BO104" s="36" t="s">
        <v>41</v>
      </c>
      <c r="BP104" s="36" t="s">
        <v>41</v>
      </c>
      <c r="BQ104" s="36" t="s">
        <v>41</v>
      </c>
      <c r="BR104" s="36" t="s">
        <v>41</v>
      </c>
      <c r="BS104" s="36" t="s">
        <v>41</v>
      </c>
      <c r="BT104" s="29" t="s">
        <v>1539</v>
      </c>
      <c r="BU104" s="29" t="s">
        <v>1540</v>
      </c>
      <c r="BV104" s="468" t="s">
        <v>167</v>
      </c>
      <c r="BW104" s="468" t="s">
        <v>170</v>
      </c>
      <c r="BX104" s="468" t="s">
        <v>171</v>
      </c>
      <c r="BY104" s="468" t="s">
        <v>172</v>
      </c>
      <c r="BZ104" s="16" t="s">
        <v>394</v>
      </c>
      <c r="CA104" s="16" t="s">
        <v>393</v>
      </c>
      <c r="CB104" s="16">
        <f t="shared" si="14"/>
        <v>28</v>
      </c>
      <c r="CC104" s="16">
        <v>10</v>
      </c>
      <c r="CD104" s="16">
        <v>15</v>
      </c>
      <c r="CE104" s="16">
        <v>25</v>
      </c>
      <c r="CF104" s="16">
        <v>12</v>
      </c>
      <c r="CG104" s="16">
        <v>0</v>
      </c>
      <c r="CH104" s="20">
        <f t="shared" si="23"/>
        <v>90</v>
      </c>
      <c r="CJ104" s="30">
        <f t="shared" si="19"/>
        <v>0</v>
      </c>
    </row>
    <row r="105" spans="1:88" s="30" customFormat="1" ht="15.75" customHeight="1">
      <c r="A105" s="16"/>
      <c r="B105" s="16" t="s">
        <v>257</v>
      </c>
      <c r="C105" s="16" t="s">
        <v>256</v>
      </c>
      <c r="D105" s="16" t="s">
        <v>1665</v>
      </c>
      <c r="E105" s="527" t="s">
        <v>3436</v>
      </c>
      <c r="F105" s="18" t="s">
        <v>195</v>
      </c>
      <c r="G105" s="19" t="s">
        <v>196</v>
      </c>
      <c r="H105" s="53">
        <v>6</v>
      </c>
      <c r="I105" s="18">
        <v>2</v>
      </c>
      <c r="J105" s="18">
        <v>0</v>
      </c>
      <c r="K105" s="19">
        <v>2</v>
      </c>
      <c r="L105" s="18">
        <f t="shared" si="20"/>
        <v>14</v>
      </c>
      <c r="M105" s="18">
        <f t="shared" si="21"/>
        <v>0</v>
      </c>
      <c r="N105" s="19">
        <f t="shared" si="22"/>
        <v>14</v>
      </c>
      <c r="O105" s="16" t="s">
        <v>220</v>
      </c>
      <c r="P105" s="16" t="s">
        <v>46</v>
      </c>
      <c r="Q105" s="16" t="s">
        <v>27</v>
      </c>
      <c r="R105" s="16" t="s">
        <v>157</v>
      </c>
      <c r="S105" s="501" t="s">
        <v>158</v>
      </c>
      <c r="T105" s="16" t="s">
        <v>220</v>
      </c>
      <c r="U105" s="16" t="s">
        <v>46</v>
      </c>
      <c r="V105" s="17" t="s">
        <v>1667</v>
      </c>
      <c r="W105" s="72" t="s">
        <v>153</v>
      </c>
      <c r="X105" s="33" t="s">
        <v>41</v>
      </c>
      <c r="Y105" s="19" t="s">
        <v>41</v>
      </c>
      <c r="Z105" s="33" t="s">
        <v>41</v>
      </c>
      <c r="AA105" s="19" t="s">
        <v>41</v>
      </c>
      <c r="AB105" s="77" t="s">
        <v>183</v>
      </c>
      <c r="AC105" s="19" t="s">
        <v>184</v>
      </c>
      <c r="AD105" s="22">
        <v>1</v>
      </c>
      <c r="AE105" s="19" t="s">
        <v>184</v>
      </c>
      <c r="AF105" s="16" t="s">
        <v>41</v>
      </c>
      <c r="AG105" s="16" t="s">
        <v>41</v>
      </c>
      <c r="AH105" s="17" t="s">
        <v>41</v>
      </c>
      <c r="AI105" s="16" t="s">
        <v>41</v>
      </c>
      <c r="AJ105" s="16" t="s">
        <v>41</v>
      </c>
      <c r="AK105" s="17" t="s">
        <v>41</v>
      </c>
      <c r="AL105" s="16" t="s">
        <v>41</v>
      </c>
      <c r="AM105" s="16" t="s">
        <v>41</v>
      </c>
      <c r="AN105" s="20" t="s">
        <v>41</v>
      </c>
      <c r="AO105" s="31" t="s">
        <v>1674</v>
      </c>
      <c r="AP105" s="31" t="s">
        <v>1675</v>
      </c>
      <c r="AQ105" s="16" t="s">
        <v>1676</v>
      </c>
      <c r="AR105" s="16" t="s">
        <v>1677</v>
      </c>
      <c r="AS105" s="16" t="s">
        <v>41</v>
      </c>
      <c r="AT105" s="16" t="s">
        <v>41</v>
      </c>
      <c r="AU105" s="16" t="s">
        <v>1678</v>
      </c>
      <c r="AV105" s="16" t="s">
        <v>1679</v>
      </c>
      <c r="AW105" s="24" t="s">
        <v>1680</v>
      </c>
      <c r="AX105" s="24" t="s">
        <v>1681</v>
      </c>
      <c r="AY105" s="24" t="s">
        <v>1425</v>
      </c>
      <c r="AZ105" s="24" t="s">
        <v>1682</v>
      </c>
      <c r="BA105" s="24" t="s">
        <v>1683</v>
      </c>
      <c r="BB105" s="24" t="s">
        <v>1684</v>
      </c>
      <c r="BC105" s="24" t="s">
        <v>1429</v>
      </c>
      <c r="BD105" s="24" t="s">
        <v>1430</v>
      </c>
      <c r="BE105" s="16" t="s">
        <v>1685</v>
      </c>
      <c r="BF105" s="24" t="s">
        <v>1686</v>
      </c>
      <c r="BG105" s="49" t="s">
        <v>1687</v>
      </c>
      <c r="BH105" s="31" t="s">
        <v>161</v>
      </c>
      <c r="BI105" s="31" t="s">
        <v>162</v>
      </c>
      <c r="BJ105" s="24" t="s">
        <v>1688</v>
      </c>
      <c r="BK105" s="468" t="s">
        <v>1689</v>
      </c>
      <c r="BL105" s="468" t="s">
        <v>1690</v>
      </c>
      <c r="BM105" s="468" t="s">
        <v>1691</v>
      </c>
      <c r="BN105" s="468" t="s">
        <v>1692</v>
      </c>
      <c r="BO105" s="468" t="s">
        <v>376</v>
      </c>
      <c r="BP105" s="16" t="s">
        <v>377</v>
      </c>
      <c r="BQ105" s="16" t="s">
        <v>378</v>
      </c>
      <c r="BR105" s="468" t="s">
        <v>1352</v>
      </c>
      <c r="BS105" s="468" t="s">
        <v>1693</v>
      </c>
      <c r="BT105" s="468" t="s">
        <v>1694</v>
      </c>
      <c r="BU105" s="16" t="s">
        <v>1695</v>
      </c>
      <c r="BV105" s="468" t="s">
        <v>167</v>
      </c>
      <c r="BW105" s="468" t="s">
        <v>170</v>
      </c>
      <c r="BX105" s="468" t="s">
        <v>171</v>
      </c>
      <c r="BY105" s="468" t="s">
        <v>172</v>
      </c>
      <c r="BZ105" s="16" t="s">
        <v>394</v>
      </c>
      <c r="CA105" s="16" t="s">
        <v>393</v>
      </c>
      <c r="CB105" s="16">
        <f t="shared" si="14"/>
        <v>56</v>
      </c>
      <c r="CC105" s="16">
        <v>8</v>
      </c>
      <c r="CD105" s="16">
        <v>30</v>
      </c>
      <c r="CE105" s="16">
        <v>32</v>
      </c>
      <c r="CF105" s="16">
        <v>34</v>
      </c>
      <c r="CG105" s="16">
        <v>20</v>
      </c>
      <c r="CH105" s="20">
        <f t="shared" si="23"/>
        <v>180</v>
      </c>
      <c r="CJ105" s="30">
        <f t="shared" si="19"/>
        <v>0</v>
      </c>
    </row>
    <row r="106" spans="1:88" s="30" customFormat="1" ht="15.75" customHeight="1">
      <c r="A106" s="16"/>
      <c r="B106" s="16" t="s">
        <v>257</v>
      </c>
      <c r="C106" s="16" t="s">
        <v>258</v>
      </c>
      <c r="D106" s="16" t="s">
        <v>1666</v>
      </c>
      <c r="E106" s="527" t="s">
        <v>3437</v>
      </c>
      <c r="F106" s="18" t="s">
        <v>195</v>
      </c>
      <c r="G106" s="19" t="s">
        <v>196</v>
      </c>
      <c r="H106" s="53">
        <v>6</v>
      </c>
      <c r="I106" s="18">
        <v>2</v>
      </c>
      <c r="J106" s="18">
        <v>0</v>
      </c>
      <c r="K106" s="19">
        <v>2</v>
      </c>
      <c r="L106" s="18">
        <f t="shared" si="20"/>
        <v>14</v>
      </c>
      <c r="M106" s="18">
        <f t="shared" si="21"/>
        <v>0</v>
      </c>
      <c r="N106" s="19">
        <f t="shared" si="22"/>
        <v>14</v>
      </c>
      <c r="O106" s="16" t="s">
        <v>220</v>
      </c>
      <c r="P106" s="16" t="s">
        <v>46</v>
      </c>
      <c r="Q106" s="16" t="s">
        <v>27</v>
      </c>
      <c r="R106" s="16" t="s">
        <v>157</v>
      </c>
      <c r="S106" s="501" t="s">
        <v>158</v>
      </c>
      <c r="T106" s="16" t="s">
        <v>220</v>
      </c>
      <c r="U106" s="16" t="s">
        <v>46</v>
      </c>
      <c r="V106" s="17" t="s">
        <v>1667</v>
      </c>
      <c r="W106" s="72" t="s">
        <v>153</v>
      </c>
      <c r="X106" s="33" t="s">
        <v>41</v>
      </c>
      <c r="Y106" s="19" t="s">
        <v>41</v>
      </c>
      <c r="Z106" s="33" t="s">
        <v>41</v>
      </c>
      <c r="AA106" s="19" t="s">
        <v>41</v>
      </c>
      <c r="AB106" s="77" t="s">
        <v>183</v>
      </c>
      <c r="AC106" s="19" t="s">
        <v>184</v>
      </c>
      <c r="AD106" s="77" t="s">
        <v>275</v>
      </c>
      <c r="AE106" s="19" t="s">
        <v>184</v>
      </c>
      <c r="AF106" s="16"/>
      <c r="AG106" s="16" t="s">
        <v>256</v>
      </c>
      <c r="AH106" s="17" t="s">
        <v>3459</v>
      </c>
      <c r="AI106" s="16" t="s">
        <v>41</v>
      </c>
      <c r="AJ106" s="16" t="s">
        <v>41</v>
      </c>
      <c r="AK106" s="17" t="s">
        <v>41</v>
      </c>
      <c r="AL106" s="16" t="s">
        <v>41</v>
      </c>
      <c r="AM106" s="16" t="s">
        <v>41</v>
      </c>
      <c r="AN106" s="20" t="s">
        <v>41</v>
      </c>
      <c r="AO106" s="31" t="s">
        <v>1696</v>
      </c>
      <c r="AP106" s="31" t="s">
        <v>1697</v>
      </c>
      <c r="AQ106" s="16" t="s">
        <v>1698</v>
      </c>
      <c r="AR106" s="16" t="s">
        <v>1699</v>
      </c>
      <c r="AS106" s="16" t="s">
        <v>41</v>
      </c>
      <c r="AT106" s="16" t="s">
        <v>41</v>
      </c>
      <c r="AU106" s="16" t="s">
        <v>1700</v>
      </c>
      <c r="AV106" s="16" t="s">
        <v>1701</v>
      </c>
      <c r="AW106" s="24" t="s">
        <v>1702</v>
      </c>
      <c r="AX106" s="24" t="s">
        <v>1703</v>
      </c>
      <c r="AY106" s="24" t="s">
        <v>1425</v>
      </c>
      <c r="AZ106" s="24" t="s">
        <v>1682</v>
      </c>
      <c r="BA106" s="24" t="s">
        <v>1704</v>
      </c>
      <c r="BB106" s="24" t="s">
        <v>1705</v>
      </c>
      <c r="BC106" s="24" t="s">
        <v>1429</v>
      </c>
      <c r="BD106" s="24" t="s">
        <v>1430</v>
      </c>
      <c r="BE106" s="16" t="s">
        <v>1685</v>
      </c>
      <c r="BF106" s="24" t="s">
        <v>1686</v>
      </c>
      <c r="BG106" s="49" t="s">
        <v>1687</v>
      </c>
      <c r="BH106" s="31" t="s">
        <v>161</v>
      </c>
      <c r="BI106" s="31" t="s">
        <v>162</v>
      </c>
      <c r="BJ106" s="24" t="s">
        <v>1688</v>
      </c>
      <c r="BK106" s="468" t="s">
        <v>1689</v>
      </c>
      <c r="BL106" s="468" t="s">
        <v>1690</v>
      </c>
      <c r="BM106" s="468" t="s">
        <v>1691</v>
      </c>
      <c r="BN106" s="468" t="s">
        <v>1706</v>
      </c>
      <c r="BO106" s="468" t="s">
        <v>376</v>
      </c>
      <c r="BP106" s="16" t="s">
        <v>377</v>
      </c>
      <c r="BQ106" s="16" t="s">
        <v>378</v>
      </c>
      <c r="BR106" s="468" t="s">
        <v>1352</v>
      </c>
      <c r="BS106" s="468" t="s">
        <v>1693</v>
      </c>
      <c r="BT106" s="468" t="s">
        <v>1694</v>
      </c>
      <c r="BU106" s="16" t="s">
        <v>1695</v>
      </c>
      <c r="BV106" s="468" t="s">
        <v>167</v>
      </c>
      <c r="BW106" s="468" t="s">
        <v>170</v>
      </c>
      <c r="BX106" s="468" t="s">
        <v>171</v>
      </c>
      <c r="BY106" s="468" t="s">
        <v>172</v>
      </c>
      <c r="BZ106" s="16" t="s">
        <v>394</v>
      </c>
      <c r="CA106" s="16" t="s">
        <v>393</v>
      </c>
      <c r="CB106" s="16">
        <f t="shared" si="14"/>
        <v>56</v>
      </c>
      <c r="CC106" s="16">
        <v>8</v>
      </c>
      <c r="CD106" s="16">
        <v>30</v>
      </c>
      <c r="CE106" s="16">
        <v>32</v>
      </c>
      <c r="CF106" s="16">
        <v>34</v>
      </c>
      <c r="CG106" s="16">
        <v>20</v>
      </c>
      <c r="CH106" s="20">
        <f t="shared" si="23"/>
        <v>180</v>
      </c>
      <c r="CJ106" s="30">
        <f t="shared" si="19"/>
        <v>0</v>
      </c>
    </row>
    <row r="107" spans="1:88" s="30" customFormat="1" ht="15.75" customHeight="1">
      <c r="A107" s="16"/>
      <c r="B107" s="16" t="s">
        <v>31</v>
      </c>
      <c r="C107" s="16" t="s">
        <v>2912</v>
      </c>
      <c r="D107" s="16" t="s">
        <v>2913</v>
      </c>
      <c r="E107" s="527" t="s">
        <v>3438</v>
      </c>
      <c r="F107" s="18" t="s">
        <v>195</v>
      </c>
      <c r="G107" s="19" t="s">
        <v>196</v>
      </c>
      <c r="H107" s="53">
        <v>5</v>
      </c>
      <c r="I107" s="18">
        <v>1</v>
      </c>
      <c r="J107" s="18">
        <v>2</v>
      </c>
      <c r="K107" s="19">
        <v>1</v>
      </c>
      <c r="L107" s="18">
        <f t="shared" si="20"/>
        <v>7</v>
      </c>
      <c r="M107" s="18">
        <f t="shared" si="21"/>
        <v>14</v>
      </c>
      <c r="N107" s="19">
        <f t="shared" si="22"/>
        <v>7</v>
      </c>
      <c r="O107" s="16" t="s">
        <v>229</v>
      </c>
      <c r="P107" s="36" t="s">
        <v>230</v>
      </c>
      <c r="Q107" s="16" t="s">
        <v>2940</v>
      </c>
      <c r="R107" s="16" t="s">
        <v>157</v>
      </c>
      <c r="S107" s="514" t="s">
        <v>2941</v>
      </c>
      <c r="T107" s="16" t="s">
        <v>229</v>
      </c>
      <c r="U107" s="16" t="s">
        <v>230</v>
      </c>
      <c r="V107" s="17" t="s">
        <v>2943</v>
      </c>
      <c r="W107" s="72" t="s">
        <v>153</v>
      </c>
      <c r="X107" s="33" t="s">
        <v>41</v>
      </c>
      <c r="Y107" s="19" t="s">
        <v>41</v>
      </c>
      <c r="Z107" s="526" t="s">
        <v>183</v>
      </c>
      <c r="AA107" s="19" t="s">
        <v>30</v>
      </c>
      <c r="AB107" s="22" t="s">
        <v>41</v>
      </c>
      <c r="AC107" s="19" t="s">
        <v>41</v>
      </c>
      <c r="AD107" s="22" t="s">
        <v>41</v>
      </c>
      <c r="AE107" s="19" t="s">
        <v>41</v>
      </c>
      <c r="AF107" s="16" t="s">
        <v>41</v>
      </c>
      <c r="AG107" s="16" t="s">
        <v>41</v>
      </c>
      <c r="AH107" s="17" t="s">
        <v>41</v>
      </c>
      <c r="AI107" s="16" t="s">
        <v>41</v>
      </c>
      <c r="AJ107" s="16" t="s">
        <v>41</v>
      </c>
      <c r="AK107" s="17" t="s">
        <v>41</v>
      </c>
      <c r="AL107" s="16" t="s">
        <v>41</v>
      </c>
      <c r="AM107" s="16" t="s">
        <v>41</v>
      </c>
      <c r="AN107" s="20" t="s">
        <v>41</v>
      </c>
      <c r="AO107" s="16" t="s">
        <v>3047</v>
      </c>
      <c r="AP107" s="16" t="s">
        <v>3048</v>
      </c>
      <c r="AQ107" s="16" t="s">
        <v>3049</v>
      </c>
      <c r="AR107" s="16" t="s">
        <v>3050</v>
      </c>
      <c r="AS107" s="16" t="s">
        <v>3051</v>
      </c>
      <c r="AT107" s="16" t="s">
        <v>3052</v>
      </c>
      <c r="AU107" s="16" t="s">
        <v>3051</v>
      </c>
      <c r="AV107" s="16" t="s">
        <v>3052</v>
      </c>
      <c r="AW107" s="468" t="s">
        <v>3062</v>
      </c>
      <c r="AX107" s="468" t="s">
        <v>3065</v>
      </c>
      <c r="AY107" s="29" t="s">
        <v>2976</v>
      </c>
      <c r="AZ107" s="29" t="s">
        <v>2977</v>
      </c>
      <c r="BA107" s="468" t="s">
        <v>3066</v>
      </c>
      <c r="BB107" s="468" t="s">
        <v>3067</v>
      </c>
      <c r="BC107" s="29" t="s">
        <v>2980</v>
      </c>
      <c r="BD107" s="29" t="s">
        <v>2981</v>
      </c>
      <c r="BE107" s="36" t="s">
        <v>2426</v>
      </c>
      <c r="BF107" s="16" t="s">
        <v>3053</v>
      </c>
      <c r="BG107" s="20" t="s">
        <v>3054</v>
      </c>
      <c r="BH107" s="16" t="s">
        <v>161</v>
      </c>
      <c r="BI107" s="16" t="s">
        <v>162</v>
      </c>
      <c r="BJ107" s="36" t="s">
        <v>3055</v>
      </c>
      <c r="BK107" s="36" t="s">
        <v>3056</v>
      </c>
      <c r="BL107" s="36" t="s">
        <v>3057</v>
      </c>
      <c r="BM107" s="36" t="s">
        <v>999</v>
      </c>
      <c r="BN107" s="29" t="s">
        <v>3003</v>
      </c>
      <c r="BO107" s="16" t="s">
        <v>1942</v>
      </c>
      <c r="BP107" s="16" t="s">
        <v>1943</v>
      </c>
      <c r="BQ107" s="16" t="s">
        <v>378</v>
      </c>
      <c r="BR107" s="36" t="s">
        <v>999</v>
      </c>
      <c r="BS107" s="29" t="s">
        <v>3003</v>
      </c>
      <c r="BT107" s="29" t="s">
        <v>3058</v>
      </c>
      <c r="BU107" s="29" t="s">
        <v>3059</v>
      </c>
      <c r="BV107" s="29" t="s">
        <v>2963</v>
      </c>
      <c r="BW107" s="29" t="s">
        <v>2964</v>
      </c>
      <c r="BX107" s="29" t="s">
        <v>171</v>
      </c>
      <c r="BY107" s="29" t="s">
        <v>172</v>
      </c>
      <c r="BZ107" s="16" t="s">
        <v>3060</v>
      </c>
      <c r="CA107" s="16" t="s">
        <v>3061</v>
      </c>
      <c r="CB107" s="16">
        <f t="shared" si="14"/>
        <v>56</v>
      </c>
      <c r="CC107" s="16">
        <v>14</v>
      </c>
      <c r="CD107" s="16">
        <v>0</v>
      </c>
      <c r="CE107" s="16">
        <v>35</v>
      </c>
      <c r="CF107" s="16">
        <v>25</v>
      </c>
      <c r="CG107" s="16">
        <v>20</v>
      </c>
      <c r="CH107" s="20">
        <f t="shared" si="23"/>
        <v>150</v>
      </c>
      <c r="CJ107" s="30">
        <f t="shared" si="19"/>
        <v>0</v>
      </c>
    </row>
    <row r="108" spans="1:88" s="30" customFormat="1" ht="15.75" customHeight="1">
      <c r="A108" s="16"/>
      <c r="B108" s="16" t="s">
        <v>32</v>
      </c>
      <c r="C108" s="16" t="s">
        <v>216</v>
      </c>
      <c r="D108" s="16" t="s">
        <v>1715</v>
      </c>
      <c r="E108" s="527" t="s">
        <v>3439</v>
      </c>
      <c r="F108" s="18" t="s">
        <v>195</v>
      </c>
      <c r="G108" s="19" t="s">
        <v>196</v>
      </c>
      <c r="H108" s="53">
        <v>5</v>
      </c>
      <c r="I108" s="18">
        <v>2</v>
      </c>
      <c r="J108" s="18">
        <v>2</v>
      </c>
      <c r="K108" s="19">
        <v>0</v>
      </c>
      <c r="L108" s="18">
        <f t="shared" si="20"/>
        <v>14</v>
      </c>
      <c r="M108" s="18">
        <f t="shared" si="21"/>
        <v>14</v>
      </c>
      <c r="N108" s="19">
        <f t="shared" si="22"/>
        <v>0</v>
      </c>
      <c r="O108" s="16" t="s">
        <v>220</v>
      </c>
      <c r="P108" s="16" t="s">
        <v>46</v>
      </c>
      <c r="Q108" s="16" t="s">
        <v>1560</v>
      </c>
      <c r="R108" s="16" t="s">
        <v>989</v>
      </c>
      <c r="S108" s="501" t="s">
        <v>1561</v>
      </c>
      <c r="T108" s="16" t="s">
        <v>220</v>
      </c>
      <c r="U108" s="16" t="s">
        <v>46</v>
      </c>
      <c r="V108" s="17" t="s">
        <v>1562</v>
      </c>
      <c r="W108" s="72" t="s">
        <v>153</v>
      </c>
      <c r="X108" s="33" t="s">
        <v>41</v>
      </c>
      <c r="Y108" s="19" t="s">
        <v>41</v>
      </c>
      <c r="Z108" s="22" t="s">
        <v>41</v>
      </c>
      <c r="AA108" s="19" t="s">
        <v>41</v>
      </c>
      <c r="AB108" s="78" t="s">
        <v>214</v>
      </c>
      <c r="AC108" s="19" t="s">
        <v>30</v>
      </c>
      <c r="AD108" s="22" t="s">
        <v>41</v>
      </c>
      <c r="AE108" s="19" t="s">
        <v>41</v>
      </c>
      <c r="AF108" s="16" t="s">
        <v>41</v>
      </c>
      <c r="AG108" s="16" t="s">
        <v>41</v>
      </c>
      <c r="AH108" s="17" t="s">
        <v>41</v>
      </c>
      <c r="AI108" s="16" t="s">
        <v>41</v>
      </c>
      <c r="AJ108" s="16" t="s">
        <v>41</v>
      </c>
      <c r="AK108" s="17" t="s">
        <v>41</v>
      </c>
      <c r="AL108" s="16" t="s">
        <v>41</v>
      </c>
      <c r="AM108" s="16" t="s">
        <v>41</v>
      </c>
      <c r="AN108" s="20" t="s">
        <v>41</v>
      </c>
      <c r="AO108" s="24" t="s">
        <v>1716</v>
      </c>
      <c r="AP108" s="24" t="s">
        <v>1717</v>
      </c>
      <c r="AQ108" s="24" t="s">
        <v>1718</v>
      </c>
      <c r="AR108" s="24" t="s">
        <v>1719</v>
      </c>
      <c r="AS108" s="16" t="s">
        <v>1720</v>
      </c>
      <c r="AT108" s="24" t="s">
        <v>1721</v>
      </c>
      <c r="AU108" s="16" t="s">
        <v>41</v>
      </c>
      <c r="AV108" s="16" t="s">
        <v>41</v>
      </c>
      <c r="AW108" s="24" t="s">
        <v>1730</v>
      </c>
      <c r="AX108" s="24" t="s">
        <v>1731</v>
      </c>
      <c r="AY108" s="24" t="s">
        <v>1732</v>
      </c>
      <c r="AZ108" s="16" t="s">
        <v>1733</v>
      </c>
      <c r="BA108" s="24" t="s">
        <v>1734</v>
      </c>
      <c r="BB108" s="24" t="s">
        <v>1735</v>
      </c>
      <c r="BC108" s="24" t="s">
        <v>1736</v>
      </c>
      <c r="BD108" s="16" t="s">
        <v>1737</v>
      </c>
      <c r="BE108" s="16" t="s">
        <v>1571</v>
      </c>
      <c r="BF108" s="16" t="s">
        <v>1722</v>
      </c>
      <c r="BG108" s="20" t="s">
        <v>1573</v>
      </c>
      <c r="BH108" s="24" t="s">
        <v>161</v>
      </c>
      <c r="BI108" s="24" t="s">
        <v>162</v>
      </c>
      <c r="BJ108" s="24" t="s">
        <v>1723</v>
      </c>
      <c r="BK108" s="24" t="s">
        <v>1724</v>
      </c>
      <c r="BL108" s="24" t="s">
        <v>1725</v>
      </c>
      <c r="BM108" s="24" t="s">
        <v>1726</v>
      </c>
      <c r="BN108" s="24" t="s">
        <v>1727</v>
      </c>
      <c r="BO108" s="16" t="s">
        <v>376</v>
      </c>
      <c r="BP108" s="16" t="s">
        <v>377</v>
      </c>
      <c r="BQ108" s="16" t="s">
        <v>378</v>
      </c>
      <c r="BR108" s="16" t="s">
        <v>1576</v>
      </c>
      <c r="BS108" s="24" t="s">
        <v>1738</v>
      </c>
      <c r="BT108" s="16" t="s">
        <v>1728</v>
      </c>
      <c r="BU108" s="16" t="s">
        <v>1729</v>
      </c>
      <c r="BV108" s="24" t="s">
        <v>167</v>
      </c>
      <c r="BW108" s="468" t="s">
        <v>170</v>
      </c>
      <c r="BX108" s="16" t="s">
        <v>1578</v>
      </c>
      <c r="BY108" s="16" t="s">
        <v>1579</v>
      </c>
      <c r="BZ108" s="16" t="s">
        <v>1590</v>
      </c>
      <c r="CA108" s="16" t="s">
        <v>1589</v>
      </c>
      <c r="CB108" s="16">
        <f t="shared" si="14"/>
        <v>56</v>
      </c>
      <c r="CC108" s="456">
        <v>15</v>
      </c>
      <c r="CD108" s="456">
        <v>15</v>
      </c>
      <c r="CE108" s="456">
        <v>34</v>
      </c>
      <c r="CF108" s="456">
        <v>20</v>
      </c>
      <c r="CG108" s="456">
        <v>10</v>
      </c>
      <c r="CH108" s="20">
        <f t="shared" si="23"/>
        <v>150</v>
      </c>
      <c r="CJ108" s="30">
        <f t="shared" si="19"/>
        <v>0</v>
      </c>
    </row>
    <row r="109" spans="1:88" s="30" customFormat="1" ht="15.75" customHeight="1">
      <c r="A109" s="16"/>
      <c r="B109" s="456" t="s">
        <v>31</v>
      </c>
      <c r="C109" s="456" t="s">
        <v>408</v>
      </c>
      <c r="D109" s="37" t="s">
        <v>297</v>
      </c>
      <c r="E109" s="527" t="s">
        <v>3440</v>
      </c>
      <c r="F109" s="492" t="s">
        <v>195</v>
      </c>
      <c r="G109" s="493" t="s">
        <v>196</v>
      </c>
      <c r="H109" s="491">
        <v>5</v>
      </c>
      <c r="I109" s="492">
        <v>2</v>
      </c>
      <c r="J109" s="492">
        <v>0</v>
      </c>
      <c r="K109" s="493">
        <v>2</v>
      </c>
      <c r="L109" s="18">
        <f t="shared" si="20"/>
        <v>14</v>
      </c>
      <c r="M109" s="18">
        <f t="shared" si="21"/>
        <v>0</v>
      </c>
      <c r="N109" s="19">
        <f t="shared" si="22"/>
        <v>14</v>
      </c>
      <c r="O109" s="24" t="s">
        <v>281</v>
      </c>
      <c r="P109" s="24" t="s">
        <v>282</v>
      </c>
      <c r="Q109" s="456" t="s">
        <v>2006</v>
      </c>
      <c r="R109" s="456" t="s">
        <v>941</v>
      </c>
      <c r="S109" s="501" t="s">
        <v>2007</v>
      </c>
      <c r="T109" s="456" t="s">
        <v>281</v>
      </c>
      <c r="U109" s="488" t="s">
        <v>282</v>
      </c>
      <c r="V109" s="480" t="s">
        <v>2008</v>
      </c>
      <c r="W109" s="494" t="s">
        <v>153</v>
      </c>
      <c r="X109" s="495" t="s">
        <v>41</v>
      </c>
      <c r="Y109" s="493" t="s">
        <v>41</v>
      </c>
      <c r="Z109" s="524" t="s">
        <v>183</v>
      </c>
      <c r="AA109" s="490" t="s">
        <v>184</v>
      </c>
      <c r="AB109" s="496" t="s">
        <v>41</v>
      </c>
      <c r="AC109" s="493" t="s">
        <v>41</v>
      </c>
      <c r="AD109" s="496" t="s">
        <v>41</v>
      </c>
      <c r="AE109" s="493" t="s">
        <v>41</v>
      </c>
      <c r="AF109" s="24" t="s">
        <v>41</v>
      </c>
      <c r="AG109" s="24" t="s">
        <v>41</v>
      </c>
      <c r="AH109" s="480" t="s">
        <v>41</v>
      </c>
      <c r="AI109" s="24" t="s">
        <v>41</v>
      </c>
      <c r="AJ109" s="24" t="s">
        <v>41</v>
      </c>
      <c r="AK109" s="480" t="s">
        <v>41</v>
      </c>
      <c r="AL109" s="24" t="s">
        <v>41</v>
      </c>
      <c r="AM109" s="24" t="s">
        <v>41</v>
      </c>
      <c r="AN109" s="49" t="s">
        <v>41</v>
      </c>
      <c r="AO109" s="471" t="s">
        <v>2057</v>
      </c>
      <c r="AP109" s="471" t="s">
        <v>2058</v>
      </c>
      <c r="AQ109" s="24" t="s">
        <v>2059</v>
      </c>
      <c r="AR109" s="24" t="s">
        <v>2060</v>
      </c>
      <c r="AS109" s="29" t="s">
        <v>41</v>
      </c>
      <c r="AT109" s="29" t="s">
        <v>41</v>
      </c>
      <c r="AU109" s="24" t="s">
        <v>2061</v>
      </c>
      <c r="AV109" s="24" t="s">
        <v>2062</v>
      </c>
      <c r="AW109" s="24" t="s">
        <v>2069</v>
      </c>
      <c r="AX109" s="24" t="s">
        <v>2072</v>
      </c>
      <c r="AY109" s="24" t="s">
        <v>2073</v>
      </c>
      <c r="AZ109" s="24" t="s">
        <v>2074</v>
      </c>
      <c r="BA109" s="24" t="s">
        <v>2076</v>
      </c>
      <c r="BB109" s="24" t="s">
        <v>2079</v>
      </c>
      <c r="BC109" s="24" t="s">
        <v>2080</v>
      </c>
      <c r="BD109" s="24" t="s">
        <v>2081</v>
      </c>
      <c r="BE109" s="24" t="s">
        <v>2027</v>
      </c>
      <c r="BF109" s="484" t="s">
        <v>2015</v>
      </c>
      <c r="BG109" s="20" t="s">
        <v>2016</v>
      </c>
      <c r="BH109" s="24" t="s">
        <v>2017</v>
      </c>
      <c r="BI109" s="24" t="s">
        <v>2018</v>
      </c>
      <c r="BJ109" s="16" t="s">
        <v>2028</v>
      </c>
      <c r="BK109" s="16" t="s">
        <v>2029</v>
      </c>
      <c r="BL109" s="16" t="s">
        <v>2030</v>
      </c>
      <c r="BM109" s="24" t="s">
        <v>999</v>
      </c>
      <c r="BN109" s="16" t="s">
        <v>1080</v>
      </c>
      <c r="BO109" s="16" t="s">
        <v>2034</v>
      </c>
      <c r="BP109" s="16" t="s">
        <v>2035</v>
      </c>
      <c r="BQ109" s="16" t="s">
        <v>2036</v>
      </c>
      <c r="BR109" s="455" t="s">
        <v>999</v>
      </c>
      <c r="BS109" s="16" t="s">
        <v>1080</v>
      </c>
      <c r="BT109" s="16" t="s">
        <v>2038</v>
      </c>
      <c r="BU109" s="16" t="s">
        <v>2039</v>
      </c>
      <c r="BV109" s="21" t="s">
        <v>2040</v>
      </c>
      <c r="BW109" s="21" t="s">
        <v>2041</v>
      </c>
      <c r="BX109" s="16" t="s">
        <v>2019</v>
      </c>
      <c r="BY109" s="16" t="s">
        <v>1853</v>
      </c>
      <c r="BZ109" s="16" t="s">
        <v>2042</v>
      </c>
      <c r="CA109" s="16" t="s">
        <v>2043</v>
      </c>
      <c r="CB109" s="497">
        <f t="shared" si="14"/>
        <v>56</v>
      </c>
      <c r="CC109" s="24">
        <v>28</v>
      </c>
      <c r="CD109" s="24">
        <v>0</v>
      </c>
      <c r="CE109" s="24">
        <v>46</v>
      </c>
      <c r="CF109" s="24">
        <v>0</v>
      </c>
      <c r="CG109" s="24">
        <v>20</v>
      </c>
      <c r="CH109" s="49">
        <f t="shared" si="23"/>
        <v>150</v>
      </c>
      <c r="CJ109" s="30">
        <f t="shared" si="19"/>
        <v>0</v>
      </c>
    </row>
    <row r="110" spans="1:88" s="30" customFormat="1" ht="15.75" customHeight="1">
      <c r="A110" s="16"/>
      <c r="B110" s="16" t="s">
        <v>33</v>
      </c>
      <c r="C110" s="16" t="s">
        <v>270</v>
      </c>
      <c r="D110" s="16" t="s">
        <v>2234</v>
      </c>
      <c r="E110" s="527" t="s">
        <v>3441</v>
      </c>
      <c r="F110" s="18" t="s">
        <v>26</v>
      </c>
      <c r="G110" s="19" t="s">
        <v>87</v>
      </c>
      <c r="H110" s="53">
        <v>6</v>
      </c>
      <c r="I110" s="18">
        <v>1</v>
      </c>
      <c r="J110" s="18">
        <v>0</v>
      </c>
      <c r="K110" s="19">
        <v>3</v>
      </c>
      <c r="L110" s="18">
        <f t="shared" si="20"/>
        <v>7</v>
      </c>
      <c r="M110" s="18">
        <f t="shared" si="21"/>
        <v>0</v>
      </c>
      <c r="N110" s="19">
        <f t="shared" si="22"/>
        <v>21</v>
      </c>
      <c r="O110" s="16" t="s">
        <v>253</v>
      </c>
      <c r="P110" s="16" t="s">
        <v>254</v>
      </c>
      <c r="Q110" s="16" t="s">
        <v>2459</v>
      </c>
      <c r="R110" s="16" t="s">
        <v>2576</v>
      </c>
      <c r="S110" s="501" t="s">
        <v>2460</v>
      </c>
      <c r="T110" s="16" t="s">
        <v>253</v>
      </c>
      <c r="U110" s="16" t="s">
        <v>254</v>
      </c>
      <c r="V110" s="17" t="s">
        <v>2461</v>
      </c>
      <c r="W110" s="72" t="s">
        <v>153</v>
      </c>
      <c r="X110" s="33" t="s">
        <v>41</v>
      </c>
      <c r="Y110" s="19" t="s">
        <v>41</v>
      </c>
      <c r="Z110" s="22" t="s">
        <v>41</v>
      </c>
      <c r="AA110" s="19" t="s">
        <v>41</v>
      </c>
      <c r="AB110" s="22" t="s">
        <v>41</v>
      </c>
      <c r="AC110" s="19" t="s">
        <v>41</v>
      </c>
      <c r="AD110" s="77" t="s">
        <v>183</v>
      </c>
      <c r="AE110" s="19" t="s">
        <v>30</v>
      </c>
      <c r="AF110" s="16" t="s">
        <v>41</v>
      </c>
      <c r="AG110" s="16" t="s">
        <v>41</v>
      </c>
      <c r="AH110" s="17" t="s">
        <v>41</v>
      </c>
      <c r="AI110" s="16" t="s">
        <v>41</v>
      </c>
      <c r="AJ110" s="16" t="s">
        <v>41</v>
      </c>
      <c r="AK110" s="17" t="s">
        <v>41</v>
      </c>
      <c r="AL110" s="16" t="s">
        <v>41</v>
      </c>
      <c r="AM110" s="16" t="s">
        <v>41</v>
      </c>
      <c r="AN110" s="20" t="s">
        <v>41</v>
      </c>
      <c r="AO110" s="16" t="s">
        <v>2462</v>
      </c>
      <c r="AP110" s="16" t="s">
        <v>2463</v>
      </c>
      <c r="AQ110" s="16" t="s">
        <v>2464</v>
      </c>
      <c r="AR110" s="16" t="s">
        <v>2465</v>
      </c>
      <c r="AS110" s="16" t="s">
        <v>41</v>
      </c>
      <c r="AT110" s="16" t="s">
        <v>41</v>
      </c>
      <c r="AU110" s="16" t="s">
        <v>2466</v>
      </c>
      <c r="AV110" s="16" t="s">
        <v>2467</v>
      </c>
      <c r="AW110" s="468" t="s">
        <v>2468</v>
      </c>
      <c r="AX110" s="468" t="s">
        <v>2469</v>
      </c>
      <c r="AY110" s="468" t="s">
        <v>2470</v>
      </c>
      <c r="AZ110" s="468" t="s">
        <v>2335</v>
      </c>
      <c r="BA110" s="468" t="s">
        <v>2471</v>
      </c>
      <c r="BB110" s="468" t="s">
        <v>2472</v>
      </c>
      <c r="BC110" s="468" t="s">
        <v>2473</v>
      </c>
      <c r="BD110" s="468" t="s">
        <v>2474</v>
      </c>
      <c r="BE110" s="16" t="s">
        <v>2426</v>
      </c>
      <c r="BF110" s="16" t="s">
        <v>2257</v>
      </c>
      <c r="BG110" s="20" t="s">
        <v>2475</v>
      </c>
      <c r="BH110" s="16" t="s">
        <v>2259</v>
      </c>
      <c r="BI110" s="16" t="s">
        <v>2476</v>
      </c>
      <c r="BJ110" s="468" t="s">
        <v>2477</v>
      </c>
      <c r="BK110" s="468" t="s">
        <v>2478</v>
      </c>
      <c r="BL110" s="468" t="s">
        <v>2479</v>
      </c>
      <c r="BM110" s="468" t="s">
        <v>2480</v>
      </c>
      <c r="BN110" s="468" t="s">
        <v>2483</v>
      </c>
      <c r="BO110" s="16" t="s">
        <v>41</v>
      </c>
      <c r="BP110" s="16" t="s">
        <v>41</v>
      </c>
      <c r="BQ110" s="16" t="s">
        <v>41</v>
      </c>
      <c r="BR110" s="16" t="s">
        <v>41</v>
      </c>
      <c r="BS110" s="16" t="s">
        <v>41</v>
      </c>
      <c r="BT110" s="16" t="s">
        <v>2481</v>
      </c>
      <c r="BU110" s="16" t="s">
        <v>2482</v>
      </c>
      <c r="BV110" s="468" t="s">
        <v>2317</v>
      </c>
      <c r="BW110" s="468" t="s">
        <v>2318</v>
      </c>
      <c r="BX110" s="16" t="s">
        <v>2267</v>
      </c>
      <c r="BY110" s="16" t="s">
        <v>2268</v>
      </c>
      <c r="BZ110" s="29" t="s">
        <v>2484</v>
      </c>
      <c r="CA110" s="29" t="s">
        <v>2485</v>
      </c>
      <c r="CB110" s="16">
        <v>56</v>
      </c>
      <c r="CC110" s="16">
        <v>60</v>
      </c>
      <c r="CD110" s="16">
        <v>40</v>
      </c>
      <c r="CE110" s="16">
        <v>0</v>
      </c>
      <c r="CF110" s="16">
        <v>24</v>
      </c>
      <c r="CG110" s="16">
        <v>0</v>
      </c>
      <c r="CH110" s="20">
        <f t="shared" si="23"/>
        <v>180</v>
      </c>
      <c r="CJ110" s="30">
        <f t="shared" si="19"/>
        <v>0</v>
      </c>
    </row>
    <row r="111" spans="1:88" s="30" customFormat="1" ht="15.75" customHeight="1">
      <c r="A111" s="16"/>
      <c r="B111" s="16" t="s">
        <v>33</v>
      </c>
      <c r="C111" s="16" t="s">
        <v>273</v>
      </c>
      <c r="D111" s="16" t="s">
        <v>2235</v>
      </c>
      <c r="E111" s="527" t="s">
        <v>3442</v>
      </c>
      <c r="F111" s="18" t="s">
        <v>195</v>
      </c>
      <c r="G111" s="19" t="s">
        <v>196</v>
      </c>
      <c r="H111" s="53">
        <v>6</v>
      </c>
      <c r="I111" s="18">
        <v>2</v>
      </c>
      <c r="J111" s="18">
        <v>0</v>
      </c>
      <c r="K111" s="19">
        <v>2</v>
      </c>
      <c r="L111" s="18">
        <f t="shared" si="20"/>
        <v>14</v>
      </c>
      <c r="M111" s="18">
        <f t="shared" si="21"/>
        <v>0</v>
      </c>
      <c r="N111" s="19">
        <f t="shared" si="22"/>
        <v>14</v>
      </c>
      <c r="O111" s="16" t="s">
        <v>253</v>
      </c>
      <c r="P111" s="16" t="s">
        <v>254</v>
      </c>
      <c r="Q111" s="16" t="s">
        <v>2459</v>
      </c>
      <c r="R111" s="16" t="s">
        <v>2576</v>
      </c>
      <c r="S111" s="501" t="s">
        <v>2460</v>
      </c>
      <c r="T111" s="16" t="s">
        <v>253</v>
      </c>
      <c r="U111" s="16" t="s">
        <v>254</v>
      </c>
      <c r="V111" s="17" t="s">
        <v>2486</v>
      </c>
      <c r="W111" s="72" t="s">
        <v>153</v>
      </c>
      <c r="X111" s="33" t="s">
        <v>41</v>
      </c>
      <c r="Y111" s="19" t="s">
        <v>41</v>
      </c>
      <c r="Z111" s="22" t="s">
        <v>41</v>
      </c>
      <c r="AA111" s="19" t="s">
        <v>41</v>
      </c>
      <c r="AB111" s="22" t="s">
        <v>41</v>
      </c>
      <c r="AC111" s="19" t="s">
        <v>41</v>
      </c>
      <c r="AD111" s="77" t="s">
        <v>183</v>
      </c>
      <c r="AE111" s="19" t="s">
        <v>184</v>
      </c>
      <c r="AF111" s="16" t="s">
        <v>41</v>
      </c>
      <c r="AG111" s="16" t="s">
        <v>41</v>
      </c>
      <c r="AH111" s="17" t="s">
        <v>41</v>
      </c>
      <c r="AI111" s="16" t="s">
        <v>41</v>
      </c>
      <c r="AJ111" s="16" t="s">
        <v>41</v>
      </c>
      <c r="AK111" s="17" t="s">
        <v>41</v>
      </c>
      <c r="AL111" s="16" t="s">
        <v>41</v>
      </c>
      <c r="AM111" s="16" t="s">
        <v>41</v>
      </c>
      <c r="AN111" s="20" t="s">
        <v>41</v>
      </c>
      <c r="AO111" s="16" t="s">
        <v>2487</v>
      </c>
      <c r="AP111" s="16" t="s">
        <v>2488</v>
      </c>
      <c r="AQ111" s="16" t="s">
        <v>2489</v>
      </c>
      <c r="AR111" s="16" t="s">
        <v>2490</v>
      </c>
      <c r="AS111" s="16" t="s">
        <v>41</v>
      </c>
      <c r="AT111" s="16" t="s">
        <v>41</v>
      </c>
      <c r="AU111" s="16" t="s">
        <v>2491</v>
      </c>
      <c r="AV111" s="16" t="s">
        <v>2492</v>
      </c>
      <c r="AW111" s="468" t="s">
        <v>2493</v>
      </c>
      <c r="AX111" s="468" t="s">
        <v>2494</v>
      </c>
      <c r="AY111" s="468" t="s">
        <v>2495</v>
      </c>
      <c r="AZ111" s="468" t="s">
        <v>2496</v>
      </c>
      <c r="BA111" s="468" t="s">
        <v>2497</v>
      </c>
      <c r="BB111" s="468" t="s">
        <v>2498</v>
      </c>
      <c r="BC111" s="468" t="s">
        <v>2499</v>
      </c>
      <c r="BD111" s="468" t="s">
        <v>2500</v>
      </c>
      <c r="BE111" s="16" t="s">
        <v>2501</v>
      </c>
      <c r="BF111" s="16" t="s">
        <v>2502</v>
      </c>
      <c r="BG111" s="20" t="s">
        <v>2503</v>
      </c>
      <c r="BH111" s="16" t="s">
        <v>2259</v>
      </c>
      <c r="BI111" s="16" t="s">
        <v>2476</v>
      </c>
      <c r="BJ111" s="468" t="s">
        <v>2509</v>
      </c>
      <c r="BK111" s="468" t="s">
        <v>2510</v>
      </c>
      <c r="BL111" s="24" t="s">
        <v>2504</v>
      </c>
      <c r="BM111" s="24" t="s">
        <v>2505</v>
      </c>
      <c r="BN111" s="468" t="s">
        <v>2511</v>
      </c>
      <c r="BO111" s="16" t="s">
        <v>1009</v>
      </c>
      <c r="BP111" s="16" t="s">
        <v>1010</v>
      </c>
      <c r="BQ111" s="16" t="s">
        <v>378</v>
      </c>
      <c r="BR111" s="16" t="s">
        <v>999</v>
      </c>
      <c r="BS111" s="468" t="s">
        <v>2512</v>
      </c>
      <c r="BT111" s="16" t="s">
        <v>2506</v>
      </c>
      <c r="BU111" s="16" t="s">
        <v>2507</v>
      </c>
      <c r="BV111" s="468" t="s">
        <v>2317</v>
      </c>
      <c r="BW111" s="468" t="s">
        <v>2508</v>
      </c>
      <c r="BX111" s="16" t="s">
        <v>2267</v>
      </c>
      <c r="BY111" s="16" t="s">
        <v>2268</v>
      </c>
      <c r="BZ111" s="16" t="s">
        <v>2513</v>
      </c>
      <c r="CA111" s="16" t="s">
        <v>2514</v>
      </c>
      <c r="CB111" s="16">
        <v>56</v>
      </c>
      <c r="CC111" s="16">
        <v>14</v>
      </c>
      <c r="CD111" s="16">
        <v>20</v>
      </c>
      <c r="CE111" s="16">
        <v>30</v>
      </c>
      <c r="CF111" s="16">
        <v>20</v>
      </c>
      <c r="CG111" s="16">
        <v>40</v>
      </c>
      <c r="CH111" s="20">
        <f t="shared" si="23"/>
        <v>180</v>
      </c>
      <c r="CJ111" s="30">
        <f t="shared" si="19"/>
        <v>0</v>
      </c>
    </row>
    <row r="112" spans="1:88" s="30" customFormat="1" ht="15.75" customHeight="1">
      <c r="A112" s="16"/>
      <c r="B112" s="24" t="s">
        <v>31</v>
      </c>
      <c r="C112" s="24" t="s">
        <v>407</v>
      </c>
      <c r="D112" s="21" t="s">
        <v>296</v>
      </c>
      <c r="E112" s="527" t="s">
        <v>3443</v>
      </c>
      <c r="F112" s="489" t="s">
        <v>26</v>
      </c>
      <c r="G112" s="490" t="s">
        <v>87</v>
      </c>
      <c r="H112" s="491">
        <v>5</v>
      </c>
      <c r="I112" s="492">
        <v>2</v>
      </c>
      <c r="J112" s="492">
        <v>0</v>
      </c>
      <c r="K112" s="493">
        <v>2</v>
      </c>
      <c r="L112" s="18">
        <f t="shared" si="20"/>
        <v>14</v>
      </c>
      <c r="M112" s="18">
        <f t="shared" si="21"/>
        <v>0</v>
      </c>
      <c r="N112" s="19">
        <f t="shared" si="22"/>
        <v>14</v>
      </c>
      <c r="O112" s="24" t="s">
        <v>281</v>
      </c>
      <c r="P112" s="24" t="s">
        <v>282</v>
      </c>
      <c r="Q112" s="488" t="s">
        <v>2044</v>
      </c>
      <c r="R112" s="456" t="s">
        <v>941</v>
      </c>
      <c r="S112" s="501" t="s">
        <v>2045</v>
      </c>
      <c r="T112" s="488" t="s">
        <v>281</v>
      </c>
      <c r="U112" s="488" t="s">
        <v>282</v>
      </c>
      <c r="V112" s="480" t="s">
        <v>2008</v>
      </c>
      <c r="W112" s="494" t="s">
        <v>153</v>
      </c>
      <c r="X112" s="495" t="s">
        <v>41</v>
      </c>
      <c r="Y112" s="493" t="s">
        <v>41</v>
      </c>
      <c r="Z112" s="524" t="s">
        <v>183</v>
      </c>
      <c r="AA112" s="493" t="s">
        <v>184</v>
      </c>
      <c r="AB112" s="496" t="s">
        <v>41</v>
      </c>
      <c r="AC112" s="493" t="s">
        <v>41</v>
      </c>
      <c r="AD112" s="496" t="s">
        <v>41</v>
      </c>
      <c r="AE112" s="493" t="s">
        <v>41</v>
      </c>
      <c r="AF112" s="24" t="s">
        <v>41</v>
      </c>
      <c r="AG112" s="24" t="s">
        <v>41</v>
      </c>
      <c r="AH112" s="480" t="s">
        <v>41</v>
      </c>
      <c r="AI112" s="24" t="s">
        <v>41</v>
      </c>
      <c r="AJ112" s="24" t="s">
        <v>41</v>
      </c>
      <c r="AK112" s="480" t="s">
        <v>41</v>
      </c>
      <c r="AL112" s="24" t="s">
        <v>41</v>
      </c>
      <c r="AM112" s="24" t="s">
        <v>41</v>
      </c>
      <c r="AN112" s="49" t="s">
        <v>41</v>
      </c>
      <c r="AO112" s="498" t="s">
        <v>2052</v>
      </c>
      <c r="AP112" s="468" t="s">
        <v>2053</v>
      </c>
      <c r="AQ112" s="24" t="s">
        <v>3535</v>
      </c>
      <c r="AR112" s="24" t="s">
        <v>2054</v>
      </c>
      <c r="AS112" s="29" t="s">
        <v>41</v>
      </c>
      <c r="AT112" s="29" t="s">
        <v>41</v>
      </c>
      <c r="AU112" s="24" t="s">
        <v>2055</v>
      </c>
      <c r="AV112" s="24" t="s">
        <v>2056</v>
      </c>
      <c r="AW112" s="24" t="s">
        <v>3536</v>
      </c>
      <c r="AX112" s="24" t="s">
        <v>2072</v>
      </c>
      <c r="AY112" s="24" t="s">
        <v>2073</v>
      </c>
      <c r="AZ112" s="24" t="s">
        <v>3537</v>
      </c>
      <c r="BA112" s="24" t="s">
        <v>2075</v>
      </c>
      <c r="BB112" s="24" t="s">
        <v>2079</v>
      </c>
      <c r="BC112" s="24" t="s">
        <v>2080</v>
      </c>
      <c r="BD112" s="24" t="s">
        <v>2081</v>
      </c>
      <c r="BE112" s="503">
        <v>4.9000000000000004</v>
      </c>
      <c r="BF112" s="484" t="s">
        <v>2015</v>
      </c>
      <c r="BG112" s="20" t="s">
        <v>2016</v>
      </c>
      <c r="BH112" s="24" t="s">
        <v>2017</v>
      </c>
      <c r="BI112" s="24" t="s">
        <v>2018</v>
      </c>
      <c r="BJ112" s="16" t="s">
        <v>2028</v>
      </c>
      <c r="BK112" s="16" t="s">
        <v>2029</v>
      </c>
      <c r="BL112" s="16" t="s">
        <v>2030</v>
      </c>
      <c r="BM112" s="24" t="s">
        <v>2082</v>
      </c>
      <c r="BN112" s="16" t="s">
        <v>1080</v>
      </c>
      <c r="BO112" s="16" t="s">
        <v>41</v>
      </c>
      <c r="BP112" s="16" t="s">
        <v>41</v>
      </c>
      <c r="BQ112" s="16" t="s">
        <v>41</v>
      </c>
      <c r="BR112" s="16" t="s">
        <v>41</v>
      </c>
      <c r="BS112" s="16" t="s">
        <v>41</v>
      </c>
      <c r="BT112" s="24" t="s">
        <v>2083</v>
      </c>
      <c r="BU112" s="24" t="s">
        <v>2084</v>
      </c>
      <c r="BV112" s="21" t="s">
        <v>2040</v>
      </c>
      <c r="BW112" s="21" t="s">
        <v>2041</v>
      </c>
      <c r="BX112" s="24" t="s">
        <v>2085</v>
      </c>
      <c r="BY112" s="486" t="s">
        <v>2086</v>
      </c>
      <c r="BZ112" s="16" t="s">
        <v>2042</v>
      </c>
      <c r="CA112" s="16" t="s">
        <v>2043</v>
      </c>
      <c r="CB112" s="497">
        <f t="shared" ref="CB112:CB125" si="24">(I112+J112+K112)*14</f>
        <v>56</v>
      </c>
      <c r="CC112" s="24">
        <v>28</v>
      </c>
      <c r="CD112" s="24">
        <v>0</v>
      </c>
      <c r="CE112" s="24">
        <v>66</v>
      </c>
      <c r="CF112" s="24">
        <v>0</v>
      </c>
      <c r="CG112" s="24">
        <v>0</v>
      </c>
      <c r="CH112" s="49">
        <f t="shared" si="23"/>
        <v>150</v>
      </c>
      <c r="CJ112" s="30">
        <f t="shared" si="19"/>
        <v>0</v>
      </c>
    </row>
    <row r="113" spans="1:88" s="30" customFormat="1" ht="15.75" customHeight="1">
      <c r="A113" s="16"/>
      <c r="B113" s="16" t="s">
        <v>31</v>
      </c>
      <c r="C113" s="532" t="s">
        <v>1774</v>
      </c>
      <c r="D113" s="16" t="s">
        <v>1775</v>
      </c>
      <c r="E113" s="527" t="s">
        <v>3444</v>
      </c>
      <c r="F113" s="529" t="s">
        <v>26</v>
      </c>
      <c r="G113" s="530" t="s">
        <v>87</v>
      </c>
      <c r="H113" s="53">
        <v>4</v>
      </c>
      <c r="I113" s="18">
        <v>1</v>
      </c>
      <c r="J113" s="18">
        <v>2</v>
      </c>
      <c r="K113" s="19">
        <v>0</v>
      </c>
      <c r="L113" s="18">
        <f t="shared" si="20"/>
        <v>7</v>
      </c>
      <c r="M113" s="18">
        <f t="shared" si="21"/>
        <v>14</v>
      </c>
      <c r="N113" s="19">
        <f t="shared" si="22"/>
        <v>0</v>
      </c>
      <c r="O113" s="16" t="s">
        <v>199</v>
      </c>
      <c r="P113" s="16" t="s">
        <v>200</v>
      </c>
      <c r="Q113" s="16" t="s">
        <v>1778</v>
      </c>
      <c r="R113" s="16" t="s">
        <v>157</v>
      </c>
      <c r="S113" s="450" t="s">
        <v>1779</v>
      </c>
      <c r="T113" s="16" t="s">
        <v>199</v>
      </c>
      <c r="U113" s="16" t="s">
        <v>200</v>
      </c>
      <c r="V113" s="17" t="s">
        <v>1781</v>
      </c>
      <c r="W113" s="72" t="s">
        <v>153</v>
      </c>
      <c r="X113" s="33" t="s">
        <v>41</v>
      </c>
      <c r="Y113" s="19" t="s">
        <v>41</v>
      </c>
      <c r="Z113" s="78">
        <v>3</v>
      </c>
      <c r="AA113" s="19" t="s">
        <v>184</v>
      </c>
      <c r="AB113" s="22" t="s">
        <v>41</v>
      </c>
      <c r="AC113" s="19" t="s">
        <v>41</v>
      </c>
      <c r="AD113" s="22" t="s">
        <v>41</v>
      </c>
      <c r="AE113" s="19" t="s">
        <v>41</v>
      </c>
      <c r="AF113" s="16" t="s">
        <v>41</v>
      </c>
      <c r="AG113" s="16" t="s">
        <v>41</v>
      </c>
      <c r="AH113" s="17" t="s">
        <v>41</v>
      </c>
      <c r="AI113" s="16" t="s">
        <v>41</v>
      </c>
      <c r="AJ113" s="16" t="s">
        <v>41</v>
      </c>
      <c r="AK113" s="17" t="s">
        <v>41</v>
      </c>
      <c r="AL113" s="16" t="s">
        <v>41</v>
      </c>
      <c r="AM113" s="16" t="s">
        <v>41</v>
      </c>
      <c r="AN113" s="20" t="s">
        <v>41</v>
      </c>
      <c r="AO113" s="31" t="s">
        <v>1812</v>
      </c>
      <c r="AP113" s="58" t="s">
        <v>1813</v>
      </c>
      <c r="AQ113" s="477" t="s">
        <v>1814</v>
      </c>
      <c r="AR113" s="24" t="s">
        <v>1815</v>
      </c>
      <c r="AS113" s="16" t="s">
        <v>1816</v>
      </c>
      <c r="AT113" s="16" t="s">
        <v>1817</v>
      </c>
      <c r="AU113" s="16" t="s">
        <v>41</v>
      </c>
      <c r="AV113" s="16" t="s">
        <v>41</v>
      </c>
      <c r="AW113" s="21" t="s">
        <v>2699</v>
      </c>
      <c r="AX113" s="59" t="s">
        <v>2700</v>
      </c>
      <c r="AY113" s="24" t="s">
        <v>1818</v>
      </c>
      <c r="AZ113" s="24" t="s">
        <v>1819</v>
      </c>
      <c r="BA113" s="21" t="s">
        <v>2711</v>
      </c>
      <c r="BB113" s="21" t="s">
        <v>2712</v>
      </c>
      <c r="BC113" s="24" t="s">
        <v>1820</v>
      </c>
      <c r="BD113" s="24" t="s">
        <v>1821</v>
      </c>
      <c r="BE113" s="475" t="s">
        <v>928</v>
      </c>
      <c r="BF113" s="21" t="s">
        <v>1788</v>
      </c>
      <c r="BG113" s="26" t="s">
        <v>1789</v>
      </c>
      <c r="BH113" s="27" t="s">
        <v>161</v>
      </c>
      <c r="BI113" s="27" t="s">
        <v>162</v>
      </c>
      <c r="BJ113" s="27" t="s">
        <v>2685</v>
      </c>
      <c r="BK113" s="27" t="s">
        <v>2686</v>
      </c>
      <c r="BL113" s="27" t="s">
        <v>2687</v>
      </c>
      <c r="BM113" s="62" t="s">
        <v>3475</v>
      </c>
      <c r="BN113" s="27" t="s">
        <v>2725</v>
      </c>
      <c r="BO113" s="16" t="s">
        <v>41</v>
      </c>
      <c r="BP113" s="16" t="s">
        <v>41</v>
      </c>
      <c r="BQ113" s="16" t="s">
        <v>41</v>
      </c>
      <c r="BR113" s="16" t="s">
        <v>41</v>
      </c>
      <c r="BS113" s="16" t="s">
        <v>41</v>
      </c>
      <c r="BT113" s="24" t="s">
        <v>3477</v>
      </c>
      <c r="BU113" s="24" t="s">
        <v>3478</v>
      </c>
      <c r="BV113" s="468" t="s">
        <v>1758</v>
      </c>
      <c r="BW113" s="468" t="s">
        <v>1759</v>
      </c>
      <c r="BX113" s="29" t="s">
        <v>171</v>
      </c>
      <c r="BY113" s="29" t="s">
        <v>172</v>
      </c>
      <c r="BZ113" s="16" t="s">
        <v>1764</v>
      </c>
      <c r="CA113" s="16" t="s">
        <v>1765</v>
      </c>
      <c r="CB113" s="16">
        <f t="shared" si="24"/>
        <v>42</v>
      </c>
      <c r="CC113" s="16">
        <v>8</v>
      </c>
      <c r="CD113" s="16">
        <v>30</v>
      </c>
      <c r="CE113" s="16">
        <v>26</v>
      </c>
      <c r="CF113" s="16">
        <v>14</v>
      </c>
      <c r="CG113" s="16">
        <v>0</v>
      </c>
      <c r="CH113" s="20">
        <f t="shared" si="23"/>
        <v>120</v>
      </c>
      <c r="CJ113" s="30">
        <f t="shared" si="19"/>
        <v>0</v>
      </c>
    </row>
    <row r="114" spans="1:88" s="30" customFormat="1" ht="15.75" customHeight="1">
      <c r="A114" s="16"/>
      <c r="B114" s="24" t="s">
        <v>31</v>
      </c>
      <c r="C114" s="534" t="s">
        <v>410</v>
      </c>
      <c r="D114" s="21" t="s">
        <v>299</v>
      </c>
      <c r="E114" s="527" t="s">
        <v>3445</v>
      </c>
      <c r="F114" s="535" t="s">
        <v>26</v>
      </c>
      <c r="G114" s="536" t="s">
        <v>87</v>
      </c>
      <c r="H114" s="491">
        <v>4</v>
      </c>
      <c r="I114" s="492">
        <v>1</v>
      </c>
      <c r="J114" s="492">
        <v>0</v>
      </c>
      <c r="K114" s="493">
        <v>2</v>
      </c>
      <c r="L114" s="18">
        <f t="shared" si="20"/>
        <v>7</v>
      </c>
      <c r="M114" s="18">
        <f t="shared" si="21"/>
        <v>0</v>
      </c>
      <c r="N114" s="19">
        <f t="shared" si="22"/>
        <v>14</v>
      </c>
      <c r="O114" s="24" t="s">
        <v>281</v>
      </c>
      <c r="P114" s="24" t="s">
        <v>282</v>
      </c>
      <c r="Q114" s="456" t="s">
        <v>1881</v>
      </c>
      <c r="R114" s="24" t="s">
        <v>1884</v>
      </c>
      <c r="S114" s="501" t="s">
        <v>1882</v>
      </c>
      <c r="T114" s="488" t="s">
        <v>281</v>
      </c>
      <c r="U114" s="488" t="s">
        <v>282</v>
      </c>
      <c r="V114" s="480" t="s">
        <v>1883</v>
      </c>
      <c r="W114" s="494" t="s">
        <v>153</v>
      </c>
      <c r="X114" s="495" t="s">
        <v>41</v>
      </c>
      <c r="Y114" s="493" t="s">
        <v>41</v>
      </c>
      <c r="Z114" s="524">
        <v>3</v>
      </c>
      <c r="AA114" s="493" t="s">
        <v>184</v>
      </c>
      <c r="AB114" s="496" t="s">
        <v>41</v>
      </c>
      <c r="AC114" s="493" t="s">
        <v>41</v>
      </c>
      <c r="AD114" s="496" t="s">
        <v>41</v>
      </c>
      <c r="AE114" s="493" t="s">
        <v>41</v>
      </c>
      <c r="AF114" s="24" t="s">
        <v>41</v>
      </c>
      <c r="AG114" s="24" t="s">
        <v>41</v>
      </c>
      <c r="AH114" s="480" t="s">
        <v>41</v>
      </c>
      <c r="AI114" s="24" t="s">
        <v>41</v>
      </c>
      <c r="AJ114" s="24" t="s">
        <v>41</v>
      </c>
      <c r="AK114" s="480" t="s">
        <v>41</v>
      </c>
      <c r="AL114" s="24" t="s">
        <v>41</v>
      </c>
      <c r="AM114" s="24" t="s">
        <v>41</v>
      </c>
      <c r="AN114" s="49" t="s">
        <v>41</v>
      </c>
      <c r="AO114" s="468" t="s">
        <v>2091</v>
      </c>
      <c r="AP114" s="468" t="s">
        <v>2092</v>
      </c>
      <c r="AQ114" s="24" t="s">
        <v>2087</v>
      </c>
      <c r="AR114" s="24" t="s">
        <v>2088</v>
      </c>
      <c r="AS114" s="29" t="s">
        <v>41</v>
      </c>
      <c r="AT114" s="29" t="s">
        <v>41</v>
      </c>
      <c r="AU114" s="24" t="s">
        <v>2089</v>
      </c>
      <c r="AV114" s="24" t="s">
        <v>2090</v>
      </c>
      <c r="AW114" s="482" t="s">
        <v>2093</v>
      </c>
      <c r="AX114" s="482" t="s">
        <v>2094</v>
      </c>
      <c r="AY114" s="482" t="s">
        <v>2095</v>
      </c>
      <c r="AZ114" s="482" t="s">
        <v>2096</v>
      </c>
      <c r="BA114" s="482" t="s">
        <v>2097</v>
      </c>
      <c r="BB114" s="482" t="s">
        <v>2098</v>
      </c>
      <c r="BC114" s="482" t="s">
        <v>2099</v>
      </c>
      <c r="BD114" s="482" t="s">
        <v>2100</v>
      </c>
      <c r="BE114" s="24" t="s">
        <v>1072</v>
      </c>
      <c r="BF114" s="24" t="s">
        <v>1887</v>
      </c>
      <c r="BG114" s="49" t="s">
        <v>1888</v>
      </c>
      <c r="BH114" s="24" t="s">
        <v>1870</v>
      </c>
      <c r="BI114" s="24" t="s">
        <v>1871</v>
      </c>
      <c r="BJ114" s="24" t="s">
        <v>3486</v>
      </c>
      <c r="BK114" s="24" t="s">
        <v>3487</v>
      </c>
      <c r="BL114" s="24" t="s">
        <v>3488</v>
      </c>
      <c r="BM114" s="24" t="s">
        <v>934</v>
      </c>
      <c r="BN114" s="24" t="s">
        <v>3489</v>
      </c>
      <c r="BO114" s="16" t="s">
        <v>41</v>
      </c>
      <c r="BP114" s="16" t="s">
        <v>41</v>
      </c>
      <c r="BQ114" s="16" t="s">
        <v>41</v>
      </c>
      <c r="BR114" s="16" t="s">
        <v>41</v>
      </c>
      <c r="BS114" s="16" t="s">
        <v>41</v>
      </c>
      <c r="BT114" s="16" t="s">
        <v>3490</v>
      </c>
      <c r="BU114" s="24" t="s">
        <v>3491</v>
      </c>
      <c r="BV114" s="24" t="s">
        <v>3492</v>
      </c>
      <c r="BW114" s="24" t="s">
        <v>3493</v>
      </c>
      <c r="BX114" s="16" t="s">
        <v>2019</v>
      </c>
      <c r="BY114" s="16" t="s">
        <v>1853</v>
      </c>
      <c r="BZ114" s="16" t="s">
        <v>3494</v>
      </c>
      <c r="CA114" s="16" t="s">
        <v>3495</v>
      </c>
      <c r="CB114" s="497">
        <f t="shared" si="24"/>
        <v>42</v>
      </c>
      <c r="CC114" s="24">
        <v>20</v>
      </c>
      <c r="CD114" s="24">
        <v>48</v>
      </c>
      <c r="CE114" s="24">
        <v>0</v>
      </c>
      <c r="CF114" s="24">
        <v>10</v>
      </c>
      <c r="CG114" s="24">
        <v>0</v>
      </c>
      <c r="CH114" s="49">
        <f t="shared" si="23"/>
        <v>120</v>
      </c>
      <c r="CJ114" s="30">
        <f t="shared" si="19"/>
        <v>0</v>
      </c>
    </row>
    <row r="115" spans="1:88" s="30" customFormat="1" ht="15.75" customHeight="1">
      <c r="A115" s="16"/>
      <c r="B115" s="16" t="s">
        <v>176</v>
      </c>
      <c r="C115" s="16" t="s">
        <v>321</v>
      </c>
      <c r="D115" s="16" t="s">
        <v>321</v>
      </c>
      <c r="E115" s="527" t="s">
        <v>3446</v>
      </c>
      <c r="F115" s="18" t="s">
        <v>26</v>
      </c>
      <c r="G115" s="19" t="s">
        <v>87</v>
      </c>
      <c r="H115" s="53">
        <v>5</v>
      </c>
      <c r="I115" s="18">
        <v>2</v>
      </c>
      <c r="J115" s="18">
        <v>0</v>
      </c>
      <c r="K115" s="19">
        <v>2</v>
      </c>
      <c r="L115" s="18">
        <f t="shared" si="20"/>
        <v>14</v>
      </c>
      <c r="M115" s="18">
        <f t="shared" si="21"/>
        <v>0</v>
      </c>
      <c r="N115" s="19">
        <f t="shared" si="22"/>
        <v>14</v>
      </c>
      <c r="O115" s="16" t="s">
        <v>219</v>
      </c>
      <c r="P115" s="16" t="s">
        <v>221</v>
      </c>
      <c r="Q115" s="449" t="s">
        <v>1206</v>
      </c>
      <c r="R115" s="2" t="s">
        <v>989</v>
      </c>
      <c r="S115" s="501" t="s">
        <v>1207</v>
      </c>
      <c r="T115" s="2" t="s">
        <v>219</v>
      </c>
      <c r="U115" s="2" t="s">
        <v>991</v>
      </c>
      <c r="V115" s="17" t="s">
        <v>1208</v>
      </c>
      <c r="W115" s="72" t="s">
        <v>153</v>
      </c>
      <c r="X115" s="73" t="s">
        <v>183</v>
      </c>
      <c r="Y115" s="19" t="s">
        <v>30</v>
      </c>
      <c r="Z115" s="22" t="s">
        <v>41</v>
      </c>
      <c r="AA115" s="19" t="s">
        <v>41</v>
      </c>
      <c r="AB115" s="22" t="s">
        <v>41</v>
      </c>
      <c r="AC115" s="19" t="s">
        <v>41</v>
      </c>
      <c r="AD115" s="22" t="s">
        <v>41</v>
      </c>
      <c r="AE115" s="19" t="s">
        <v>41</v>
      </c>
      <c r="AF115" s="16" t="s">
        <v>41</v>
      </c>
      <c r="AG115" s="16" t="s">
        <v>41</v>
      </c>
      <c r="AH115" s="17" t="s">
        <v>41</v>
      </c>
      <c r="AI115" s="16" t="s">
        <v>41</v>
      </c>
      <c r="AJ115" s="16" t="s">
        <v>41</v>
      </c>
      <c r="AK115" s="17" t="s">
        <v>41</v>
      </c>
      <c r="AL115" s="16" t="s">
        <v>41</v>
      </c>
      <c r="AM115" s="16" t="s">
        <v>41</v>
      </c>
      <c r="AN115" s="20" t="s">
        <v>41</v>
      </c>
      <c r="AO115" s="16" t="s">
        <v>1016</v>
      </c>
      <c r="AP115" s="16" t="s">
        <v>1017</v>
      </c>
      <c r="AQ115" s="16" t="s">
        <v>1209</v>
      </c>
      <c r="AR115" s="16" t="s">
        <v>1210</v>
      </c>
      <c r="AS115" s="16" t="s">
        <v>41</v>
      </c>
      <c r="AT115" s="16" t="s">
        <v>41</v>
      </c>
      <c r="AU115" s="16" t="s">
        <v>1211</v>
      </c>
      <c r="AV115" s="16" t="s">
        <v>1212</v>
      </c>
      <c r="AW115" s="24" t="s">
        <v>1215</v>
      </c>
      <c r="AX115" s="24" t="s">
        <v>1216</v>
      </c>
      <c r="AY115" s="16" t="s">
        <v>1217</v>
      </c>
      <c r="AZ115" s="16" t="s">
        <v>1218</v>
      </c>
      <c r="BA115" s="24" t="s">
        <v>1221</v>
      </c>
      <c r="BB115" s="24" t="s">
        <v>1220</v>
      </c>
      <c r="BC115" s="16" t="s">
        <v>1219</v>
      </c>
      <c r="BD115" s="16" t="s">
        <v>1222</v>
      </c>
      <c r="BE115" s="16" t="s">
        <v>1022</v>
      </c>
      <c r="BF115" s="31" t="s">
        <v>1213</v>
      </c>
      <c r="BG115" s="20" t="s">
        <v>1214</v>
      </c>
      <c r="BH115" s="16" t="s">
        <v>956</v>
      </c>
      <c r="BI115" s="16" t="s">
        <v>957</v>
      </c>
      <c r="BJ115" s="24" t="s">
        <v>1224</v>
      </c>
      <c r="BK115" s="24" t="s">
        <v>1223</v>
      </c>
      <c r="BL115" s="24" t="s">
        <v>1227</v>
      </c>
      <c r="BM115" s="24" t="s">
        <v>1228</v>
      </c>
      <c r="BN115" s="24" t="s">
        <v>1229</v>
      </c>
      <c r="BO115" s="24" t="s">
        <v>41</v>
      </c>
      <c r="BP115" s="16" t="s">
        <v>41</v>
      </c>
      <c r="BQ115" s="16" t="s">
        <v>41</v>
      </c>
      <c r="BR115" s="16" t="s">
        <v>41</v>
      </c>
      <c r="BS115" s="16" t="s">
        <v>41</v>
      </c>
      <c r="BT115" s="16" t="s">
        <v>1225</v>
      </c>
      <c r="BU115" s="16" t="s">
        <v>1226</v>
      </c>
      <c r="BV115" s="24" t="s">
        <v>167</v>
      </c>
      <c r="BW115" s="24" t="s">
        <v>170</v>
      </c>
      <c r="BX115" s="465" t="s">
        <v>171</v>
      </c>
      <c r="BY115" s="16" t="s">
        <v>172</v>
      </c>
      <c r="BZ115" s="465" t="s">
        <v>1025</v>
      </c>
      <c r="CA115" s="16" t="s">
        <v>1026</v>
      </c>
      <c r="CB115" s="2">
        <f t="shared" si="24"/>
        <v>56</v>
      </c>
      <c r="CC115" s="16">
        <v>34</v>
      </c>
      <c r="CD115" s="16">
        <v>26</v>
      </c>
      <c r="CE115" s="16">
        <v>0</v>
      </c>
      <c r="CF115" s="16">
        <v>34</v>
      </c>
      <c r="CG115" s="16">
        <v>0</v>
      </c>
      <c r="CH115" s="20">
        <f t="shared" si="23"/>
        <v>150</v>
      </c>
      <c r="CJ115" s="30">
        <f t="shared" si="19"/>
        <v>0</v>
      </c>
    </row>
    <row r="116" spans="1:88" s="30" customFormat="1" ht="15.75" customHeight="1">
      <c r="A116" s="16"/>
      <c r="B116" s="16" t="s">
        <v>33</v>
      </c>
      <c r="C116" s="16" t="s">
        <v>264</v>
      </c>
      <c r="D116" s="16" t="s">
        <v>2236</v>
      </c>
      <c r="E116" s="527" t="s">
        <v>3447</v>
      </c>
      <c r="F116" s="18" t="s">
        <v>195</v>
      </c>
      <c r="G116" s="19" t="s">
        <v>196</v>
      </c>
      <c r="H116" s="53">
        <v>6</v>
      </c>
      <c r="I116" s="18">
        <v>2</v>
      </c>
      <c r="J116" s="18">
        <v>2</v>
      </c>
      <c r="K116" s="19">
        <v>0</v>
      </c>
      <c r="L116" s="18">
        <f t="shared" si="20"/>
        <v>14</v>
      </c>
      <c r="M116" s="18">
        <f t="shared" si="21"/>
        <v>14</v>
      </c>
      <c r="N116" s="19">
        <f t="shared" si="22"/>
        <v>0</v>
      </c>
      <c r="O116" s="16" t="s">
        <v>253</v>
      </c>
      <c r="P116" s="16" t="s">
        <v>254</v>
      </c>
      <c r="Q116" s="16" t="s">
        <v>2274</v>
      </c>
      <c r="R116" s="16" t="s">
        <v>157</v>
      </c>
      <c r="S116" s="501" t="s">
        <v>2275</v>
      </c>
      <c r="T116" s="16" t="s">
        <v>253</v>
      </c>
      <c r="U116" s="16" t="s">
        <v>254</v>
      </c>
      <c r="V116" s="17" t="s">
        <v>2515</v>
      </c>
      <c r="W116" s="72" t="s">
        <v>153</v>
      </c>
      <c r="X116" s="33" t="s">
        <v>41</v>
      </c>
      <c r="Y116" s="19" t="s">
        <v>41</v>
      </c>
      <c r="Z116" s="22" t="s">
        <v>41</v>
      </c>
      <c r="AA116" s="19" t="s">
        <v>41</v>
      </c>
      <c r="AB116" s="22" t="s">
        <v>41</v>
      </c>
      <c r="AC116" s="19" t="s">
        <v>41</v>
      </c>
      <c r="AD116" s="78" t="s">
        <v>214</v>
      </c>
      <c r="AE116" s="19" t="s">
        <v>30</v>
      </c>
      <c r="AF116" s="16" t="s">
        <v>41</v>
      </c>
      <c r="AG116" s="16" t="s">
        <v>41</v>
      </c>
      <c r="AH116" s="17" t="s">
        <v>41</v>
      </c>
      <c r="AI116" s="16" t="s">
        <v>41</v>
      </c>
      <c r="AJ116" s="16" t="s">
        <v>41</v>
      </c>
      <c r="AK116" s="17" t="s">
        <v>41</v>
      </c>
      <c r="AL116" s="16" t="s">
        <v>41</v>
      </c>
      <c r="AM116" s="16" t="s">
        <v>41</v>
      </c>
      <c r="AN116" s="20" t="s">
        <v>41</v>
      </c>
      <c r="AO116" s="16" t="s">
        <v>2516</v>
      </c>
      <c r="AP116" s="16" t="s">
        <v>2517</v>
      </c>
      <c r="AQ116" s="16" t="s">
        <v>2518</v>
      </c>
      <c r="AR116" s="16" t="s">
        <v>2519</v>
      </c>
      <c r="AS116" s="16" t="s">
        <v>2520</v>
      </c>
      <c r="AT116" s="16" t="s">
        <v>2521</v>
      </c>
      <c r="AU116" s="16" t="s">
        <v>41</v>
      </c>
      <c r="AV116" s="16" t="s">
        <v>41</v>
      </c>
      <c r="AW116" s="24" t="s">
        <v>2522</v>
      </c>
      <c r="AX116" s="24" t="s">
        <v>2523</v>
      </c>
      <c r="AY116" s="16" t="s">
        <v>2334</v>
      </c>
      <c r="AZ116" s="16" t="s">
        <v>2335</v>
      </c>
      <c r="BA116" s="16" t="s">
        <v>2524</v>
      </c>
      <c r="BB116" s="16" t="s">
        <v>2525</v>
      </c>
      <c r="BC116" s="16" t="s">
        <v>2338</v>
      </c>
      <c r="BD116" s="16" t="s">
        <v>2339</v>
      </c>
      <c r="BE116" s="16" t="s">
        <v>2311</v>
      </c>
      <c r="BF116" s="16" t="s">
        <v>2257</v>
      </c>
      <c r="BG116" s="20" t="s">
        <v>2258</v>
      </c>
      <c r="BH116" s="16" t="s">
        <v>2526</v>
      </c>
      <c r="BI116" s="16" t="s">
        <v>2360</v>
      </c>
      <c r="BJ116" s="468" t="s">
        <v>2527</v>
      </c>
      <c r="BK116" s="468" t="s">
        <v>2528</v>
      </c>
      <c r="BL116" s="468" t="s">
        <v>2529</v>
      </c>
      <c r="BM116" s="468" t="s">
        <v>2530</v>
      </c>
      <c r="BN116" s="24" t="s">
        <v>2535</v>
      </c>
      <c r="BO116" s="16" t="s">
        <v>2407</v>
      </c>
      <c r="BP116" s="16" t="s">
        <v>2408</v>
      </c>
      <c r="BQ116" s="16" t="s">
        <v>378</v>
      </c>
      <c r="BR116" s="16" t="s">
        <v>999</v>
      </c>
      <c r="BS116" s="16" t="s">
        <v>2457</v>
      </c>
      <c r="BT116" s="16" t="s">
        <v>2531</v>
      </c>
      <c r="BU116" s="16" t="s">
        <v>2532</v>
      </c>
      <c r="BV116" s="16" t="s">
        <v>2317</v>
      </c>
      <c r="BW116" s="24" t="s">
        <v>2508</v>
      </c>
      <c r="BX116" s="16" t="s">
        <v>2267</v>
      </c>
      <c r="BY116" s="16" t="s">
        <v>2268</v>
      </c>
      <c r="BZ116" s="29" t="s">
        <v>2533</v>
      </c>
      <c r="CA116" s="29" t="s">
        <v>2534</v>
      </c>
      <c r="CB116" s="16">
        <f t="shared" si="24"/>
        <v>56</v>
      </c>
      <c r="CC116" s="16">
        <v>20</v>
      </c>
      <c r="CD116" s="16">
        <v>0</v>
      </c>
      <c r="CE116" s="16">
        <v>50</v>
      </c>
      <c r="CF116" s="16">
        <v>14</v>
      </c>
      <c r="CG116" s="16">
        <v>40</v>
      </c>
      <c r="CH116" s="20">
        <f t="shared" si="23"/>
        <v>180</v>
      </c>
      <c r="CJ116" s="30">
        <f t="shared" si="19"/>
        <v>0</v>
      </c>
    </row>
    <row r="117" spans="1:88" s="30" customFormat="1" ht="15.75" customHeight="1">
      <c r="A117" s="16"/>
      <c r="B117" s="16" t="s">
        <v>32</v>
      </c>
      <c r="C117" s="16" t="s">
        <v>252</v>
      </c>
      <c r="D117" s="16" t="s">
        <v>2237</v>
      </c>
      <c r="E117" s="527" t="s">
        <v>3448</v>
      </c>
      <c r="F117" s="18" t="s">
        <v>195</v>
      </c>
      <c r="G117" s="19" t="s">
        <v>196</v>
      </c>
      <c r="H117" s="53">
        <v>6</v>
      </c>
      <c r="I117" s="18">
        <v>2</v>
      </c>
      <c r="J117" s="18">
        <v>2</v>
      </c>
      <c r="K117" s="19">
        <v>0</v>
      </c>
      <c r="L117" s="18">
        <f t="shared" si="20"/>
        <v>14</v>
      </c>
      <c r="M117" s="18">
        <f t="shared" si="21"/>
        <v>14</v>
      </c>
      <c r="N117" s="19">
        <f t="shared" si="22"/>
        <v>0</v>
      </c>
      <c r="O117" s="16" t="s">
        <v>253</v>
      </c>
      <c r="P117" s="16" t="s">
        <v>254</v>
      </c>
      <c r="Q117" s="16" t="s">
        <v>2536</v>
      </c>
      <c r="R117" s="36" t="s">
        <v>941</v>
      </c>
      <c r="S117" s="501" t="s">
        <v>2537</v>
      </c>
      <c r="T117" s="16" t="s">
        <v>253</v>
      </c>
      <c r="U117" s="16" t="s">
        <v>254</v>
      </c>
      <c r="V117" s="31" t="s">
        <v>2538</v>
      </c>
      <c r="W117" s="72" t="s">
        <v>153</v>
      </c>
      <c r="X117" s="33" t="s">
        <v>41</v>
      </c>
      <c r="Y117" s="19" t="s">
        <v>41</v>
      </c>
      <c r="Z117" s="22" t="s">
        <v>41</v>
      </c>
      <c r="AA117" s="19" t="s">
        <v>41</v>
      </c>
      <c r="AB117" s="77" t="s">
        <v>236</v>
      </c>
      <c r="AC117" s="19" t="s">
        <v>184</v>
      </c>
      <c r="AD117" s="22" t="s">
        <v>41</v>
      </c>
      <c r="AE117" s="19" t="s">
        <v>41</v>
      </c>
      <c r="AF117" s="16"/>
      <c r="AG117" s="16"/>
      <c r="AH117" s="17"/>
      <c r="AI117" s="16"/>
      <c r="AJ117" s="16"/>
      <c r="AK117" s="17"/>
      <c r="AL117" s="16"/>
      <c r="AM117" s="16"/>
      <c r="AN117" s="20"/>
      <c r="AO117" s="16" t="s">
        <v>2539</v>
      </c>
      <c r="AP117" s="16" t="s">
        <v>2540</v>
      </c>
      <c r="AQ117" s="16" t="s">
        <v>2541</v>
      </c>
      <c r="AR117" s="16" t="s">
        <v>2542</v>
      </c>
      <c r="AS117" s="16" t="s">
        <v>2543</v>
      </c>
      <c r="AT117" s="16" t="s">
        <v>2544</v>
      </c>
      <c r="AU117" s="16" t="s">
        <v>41</v>
      </c>
      <c r="AV117" s="16" t="s">
        <v>41</v>
      </c>
      <c r="AW117" s="24" t="s">
        <v>2550</v>
      </c>
      <c r="AX117" s="24" t="s">
        <v>2551</v>
      </c>
      <c r="AY117" s="16" t="s">
        <v>2552</v>
      </c>
      <c r="AZ117" s="16" t="s">
        <v>2553</v>
      </c>
      <c r="BA117" s="24" t="s">
        <v>2554</v>
      </c>
      <c r="BB117" s="24" t="s">
        <v>2555</v>
      </c>
      <c r="BC117" s="16" t="s">
        <v>2556</v>
      </c>
      <c r="BD117" s="16" t="s">
        <v>2557</v>
      </c>
      <c r="BE117" s="16" t="s">
        <v>1309</v>
      </c>
      <c r="BF117" s="16" t="s">
        <v>2257</v>
      </c>
      <c r="BG117" s="20" t="s">
        <v>2258</v>
      </c>
      <c r="BH117" s="16" t="s">
        <v>2259</v>
      </c>
      <c r="BI117" s="16" t="s">
        <v>2260</v>
      </c>
      <c r="BJ117" s="468" t="s">
        <v>2545</v>
      </c>
      <c r="BK117" s="468" t="s">
        <v>2546</v>
      </c>
      <c r="BL117" s="24" t="s">
        <v>2547</v>
      </c>
      <c r="BM117" s="24" t="s">
        <v>2346</v>
      </c>
      <c r="BN117" s="24" t="s">
        <v>2558</v>
      </c>
      <c r="BO117" s="16" t="s">
        <v>2407</v>
      </c>
      <c r="BP117" s="16" t="s">
        <v>2408</v>
      </c>
      <c r="BQ117" s="16" t="s">
        <v>378</v>
      </c>
      <c r="BR117" s="16" t="s">
        <v>999</v>
      </c>
      <c r="BS117" s="16" t="s">
        <v>2559</v>
      </c>
      <c r="BT117" s="16" t="s">
        <v>2548</v>
      </c>
      <c r="BU117" s="16" t="s">
        <v>2549</v>
      </c>
      <c r="BV117" s="468" t="s">
        <v>2317</v>
      </c>
      <c r="BW117" s="468" t="s">
        <v>2318</v>
      </c>
      <c r="BX117" s="468" t="s">
        <v>2267</v>
      </c>
      <c r="BY117" s="468" t="s">
        <v>2268</v>
      </c>
      <c r="BZ117" s="29" t="s">
        <v>2560</v>
      </c>
      <c r="CA117" s="29" t="s">
        <v>2561</v>
      </c>
      <c r="CB117" s="16">
        <f t="shared" si="24"/>
        <v>56</v>
      </c>
      <c r="CC117" s="16">
        <v>40</v>
      </c>
      <c r="CD117" s="16">
        <v>0</v>
      </c>
      <c r="CE117" s="16">
        <v>46</v>
      </c>
      <c r="CF117" s="16">
        <v>14</v>
      </c>
      <c r="CG117" s="16">
        <v>24</v>
      </c>
      <c r="CH117" s="20">
        <f t="shared" si="23"/>
        <v>180</v>
      </c>
      <c r="CJ117" s="30">
        <f t="shared" si="19"/>
        <v>0</v>
      </c>
    </row>
    <row r="118" spans="1:88" s="30" customFormat="1" ht="15.75" customHeight="1">
      <c r="A118" s="16"/>
      <c r="B118" s="16" t="s">
        <v>31</v>
      </c>
      <c r="C118" s="532" t="s">
        <v>661</v>
      </c>
      <c r="D118" s="16" t="s">
        <v>665</v>
      </c>
      <c r="E118" s="527" t="s">
        <v>3449</v>
      </c>
      <c r="F118" s="529" t="s">
        <v>26</v>
      </c>
      <c r="G118" s="530" t="s">
        <v>87</v>
      </c>
      <c r="H118" s="53">
        <v>4</v>
      </c>
      <c r="I118" s="18">
        <v>1</v>
      </c>
      <c r="J118" s="18">
        <v>0</v>
      </c>
      <c r="K118" s="19">
        <v>2</v>
      </c>
      <c r="L118" s="18">
        <f t="shared" si="20"/>
        <v>7</v>
      </c>
      <c r="M118" s="18">
        <f t="shared" si="21"/>
        <v>0</v>
      </c>
      <c r="N118" s="19">
        <f t="shared" si="22"/>
        <v>14</v>
      </c>
      <c r="O118" s="16" t="s">
        <v>199</v>
      </c>
      <c r="P118" s="16" t="s">
        <v>200</v>
      </c>
      <c r="Q118" s="16" t="s">
        <v>2857</v>
      </c>
      <c r="R118" s="16" t="s">
        <v>157</v>
      </c>
      <c r="S118" s="450" t="s">
        <v>2858</v>
      </c>
      <c r="T118" s="2" t="s">
        <v>199</v>
      </c>
      <c r="U118" s="2" t="s">
        <v>200</v>
      </c>
      <c r="V118" s="31" t="s">
        <v>2859</v>
      </c>
      <c r="W118" s="72" t="s">
        <v>153</v>
      </c>
      <c r="X118" s="33" t="s">
        <v>41</v>
      </c>
      <c r="Y118" s="19" t="s">
        <v>41</v>
      </c>
      <c r="Z118" s="78">
        <v>3</v>
      </c>
      <c r="AA118" s="19" t="s">
        <v>184</v>
      </c>
      <c r="AB118" s="22" t="s">
        <v>41</v>
      </c>
      <c r="AC118" s="19" t="s">
        <v>41</v>
      </c>
      <c r="AD118" s="22" t="s">
        <v>41</v>
      </c>
      <c r="AE118" s="19" t="s">
        <v>41</v>
      </c>
      <c r="AF118" s="16" t="s">
        <v>41</v>
      </c>
      <c r="AG118" s="16" t="s">
        <v>41</v>
      </c>
      <c r="AH118" s="17" t="s">
        <v>41</v>
      </c>
      <c r="AI118" s="16" t="s">
        <v>41</v>
      </c>
      <c r="AJ118" s="16" t="s">
        <v>41</v>
      </c>
      <c r="AK118" s="17" t="s">
        <v>41</v>
      </c>
      <c r="AL118" s="16" t="s">
        <v>41</v>
      </c>
      <c r="AM118" s="16" t="s">
        <v>41</v>
      </c>
      <c r="AN118" s="20" t="s">
        <v>41</v>
      </c>
      <c r="AO118" s="16" t="s">
        <v>2861</v>
      </c>
      <c r="AP118" s="16" t="s">
        <v>2862</v>
      </c>
      <c r="AQ118" s="16" t="s">
        <v>2863</v>
      </c>
      <c r="AR118" s="16" t="s">
        <v>2864</v>
      </c>
      <c r="AS118" s="16" t="s">
        <v>41</v>
      </c>
      <c r="AT118" s="16" t="s">
        <v>41</v>
      </c>
      <c r="AU118" s="16" t="s">
        <v>2865</v>
      </c>
      <c r="AV118" s="16" t="s">
        <v>2866</v>
      </c>
      <c r="AW118" s="24" t="s">
        <v>2887</v>
      </c>
      <c r="AX118" s="24" t="s">
        <v>2886</v>
      </c>
      <c r="AY118" s="24" t="s">
        <v>2888</v>
      </c>
      <c r="AZ118" s="24" t="s">
        <v>2889</v>
      </c>
      <c r="BA118" s="24" t="s">
        <v>2894</v>
      </c>
      <c r="BB118" s="24" t="s">
        <v>2895</v>
      </c>
      <c r="BC118" s="24" t="s">
        <v>2896</v>
      </c>
      <c r="BD118" s="24" t="s">
        <v>2897</v>
      </c>
      <c r="BE118" s="16" t="s">
        <v>2867</v>
      </c>
      <c r="BF118" s="24" t="s">
        <v>2868</v>
      </c>
      <c r="BG118" s="20" t="s">
        <v>1380</v>
      </c>
      <c r="BH118" s="16" t="s">
        <v>1627</v>
      </c>
      <c r="BI118" s="16" t="s">
        <v>1628</v>
      </c>
      <c r="BJ118" s="24" t="s">
        <v>2869</v>
      </c>
      <c r="BK118" s="24" t="s">
        <v>2870</v>
      </c>
      <c r="BL118" s="24" t="s">
        <v>2871</v>
      </c>
      <c r="BM118" s="24" t="s">
        <v>3506</v>
      </c>
      <c r="BN118" s="24" t="s">
        <v>3507</v>
      </c>
      <c r="BO118" s="16" t="s">
        <v>41</v>
      </c>
      <c r="BP118" s="16" t="s">
        <v>41</v>
      </c>
      <c r="BQ118" s="16" t="s">
        <v>41</v>
      </c>
      <c r="BR118" s="16" t="s">
        <v>41</v>
      </c>
      <c r="BS118" s="16" t="s">
        <v>41</v>
      </c>
      <c r="BT118" s="16" t="s">
        <v>2872</v>
      </c>
      <c r="BU118" s="16" t="s">
        <v>2873</v>
      </c>
      <c r="BV118" s="24" t="s">
        <v>2838</v>
      </c>
      <c r="BW118" s="24" t="s">
        <v>2839</v>
      </c>
      <c r="BX118" s="16" t="s">
        <v>2874</v>
      </c>
      <c r="BY118" s="16" t="s">
        <v>2875</v>
      </c>
      <c r="BZ118" s="16" t="s">
        <v>2876</v>
      </c>
      <c r="CA118" s="16" t="s">
        <v>2877</v>
      </c>
      <c r="CB118" s="2">
        <f t="shared" si="24"/>
        <v>42</v>
      </c>
      <c r="CC118" s="16">
        <v>20</v>
      </c>
      <c r="CD118" s="16">
        <v>24</v>
      </c>
      <c r="CE118" s="16">
        <v>0</v>
      </c>
      <c r="CF118" s="16">
        <v>34</v>
      </c>
      <c r="CG118" s="16">
        <v>0</v>
      </c>
      <c r="CH118" s="20">
        <f t="shared" si="23"/>
        <v>120</v>
      </c>
      <c r="CJ118" s="30">
        <f t="shared" si="19"/>
        <v>0</v>
      </c>
    </row>
    <row r="119" spans="1:88" s="30" customFormat="1" ht="15.75" customHeight="1">
      <c r="A119" s="16"/>
      <c r="B119" s="36" t="s">
        <v>31</v>
      </c>
      <c r="C119" s="36" t="s">
        <v>660</v>
      </c>
      <c r="D119" s="36" t="s">
        <v>664</v>
      </c>
      <c r="E119" s="527" t="s">
        <v>3450</v>
      </c>
      <c r="F119" s="18" t="s">
        <v>195</v>
      </c>
      <c r="G119" s="19" t="s">
        <v>196</v>
      </c>
      <c r="H119" s="53">
        <v>5</v>
      </c>
      <c r="I119" s="18">
        <v>3</v>
      </c>
      <c r="J119" s="18">
        <v>1</v>
      </c>
      <c r="K119" s="19">
        <v>0</v>
      </c>
      <c r="L119" s="18">
        <f t="shared" si="20"/>
        <v>21</v>
      </c>
      <c r="M119" s="18">
        <f t="shared" si="21"/>
        <v>7</v>
      </c>
      <c r="N119" s="19">
        <f t="shared" si="22"/>
        <v>0</v>
      </c>
      <c r="O119" s="16" t="s">
        <v>199</v>
      </c>
      <c r="P119" s="16" t="s">
        <v>200</v>
      </c>
      <c r="Q119" s="36" t="s">
        <v>2829</v>
      </c>
      <c r="R119" s="36" t="s">
        <v>191</v>
      </c>
      <c r="S119" s="450" t="s">
        <v>2830</v>
      </c>
      <c r="T119" s="2" t="s">
        <v>199</v>
      </c>
      <c r="U119" s="2" t="s">
        <v>200</v>
      </c>
      <c r="V119" s="17" t="s">
        <v>2829</v>
      </c>
      <c r="W119" s="72" t="s">
        <v>153</v>
      </c>
      <c r="X119" s="33" t="s">
        <v>41</v>
      </c>
      <c r="Y119" s="19" t="s">
        <v>41</v>
      </c>
      <c r="Z119" s="78" t="s">
        <v>183</v>
      </c>
      <c r="AA119" s="52" t="s">
        <v>184</v>
      </c>
      <c r="AB119" s="22" t="s">
        <v>41</v>
      </c>
      <c r="AC119" s="19" t="s">
        <v>41</v>
      </c>
      <c r="AD119" s="22" t="s">
        <v>41</v>
      </c>
      <c r="AE119" s="19" t="s">
        <v>41</v>
      </c>
      <c r="AF119" s="16" t="s">
        <v>41</v>
      </c>
      <c r="AG119" s="16" t="s">
        <v>41</v>
      </c>
      <c r="AH119" s="17" t="s">
        <v>41</v>
      </c>
      <c r="AI119" s="16" t="s">
        <v>41</v>
      </c>
      <c r="AJ119" s="16" t="s">
        <v>41</v>
      </c>
      <c r="AK119" s="17" t="s">
        <v>41</v>
      </c>
      <c r="AL119" s="16" t="s">
        <v>41</v>
      </c>
      <c r="AM119" s="16" t="s">
        <v>41</v>
      </c>
      <c r="AN119" s="20" t="s">
        <v>41</v>
      </c>
      <c r="AO119" s="36" t="s">
        <v>2831</v>
      </c>
      <c r="AP119" s="36" t="s">
        <v>2832</v>
      </c>
      <c r="AQ119" s="16" t="s">
        <v>2833</v>
      </c>
      <c r="AR119" s="16" t="s">
        <v>2834</v>
      </c>
      <c r="AS119" s="16" t="s">
        <v>2835</v>
      </c>
      <c r="AT119" s="16" t="s">
        <v>2836</v>
      </c>
      <c r="AU119" s="16" t="s">
        <v>41</v>
      </c>
      <c r="AV119" s="16" t="s">
        <v>41</v>
      </c>
      <c r="AW119" s="21" t="s">
        <v>2842</v>
      </c>
      <c r="AX119" s="21" t="s">
        <v>2843</v>
      </c>
      <c r="AY119" s="21" t="s">
        <v>2844</v>
      </c>
      <c r="AZ119" s="21" t="s">
        <v>2845</v>
      </c>
      <c r="BA119" s="21" t="s">
        <v>2846</v>
      </c>
      <c r="BB119" s="21" t="s">
        <v>2847</v>
      </c>
      <c r="BC119" s="21" t="s">
        <v>2848</v>
      </c>
      <c r="BD119" s="21" t="s">
        <v>2849</v>
      </c>
      <c r="BE119" s="16" t="s">
        <v>1072</v>
      </c>
      <c r="BF119" s="16" t="s">
        <v>2837</v>
      </c>
      <c r="BG119" s="26" t="s">
        <v>2850</v>
      </c>
      <c r="BH119" s="16" t="s">
        <v>161</v>
      </c>
      <c r="BI119" s="16" t="s">
        <v>162</v>
      </c>
      <c r="BJ119" s="21" t="s">
        <v>2854</v>
      </c>
      <c r="BK119" s="21" t="s">
        <v>2853</v>
      </c>
      <c r="BL119" s="21" t="s">
        <v>933</v>
      </c>
      <c r="BM119" s="21" t="s">
        <v>2386</v>
      </c>
      <c r="BN119" s="21" t="s">
        <v>2852</v>
      </c>
      <c r="BO119" s="16" t="s">
        <v>1009</v>
      </c>
      <c r="BP119" s="16" t="s">
        <v>1010</v>
      </c>
      <c r="BQ119" s="16" t="s">
        <v>378</v>
      </c>
      <c r="BR119" s="476" t="s">
        <v>2387</v>
      </c>
      <c r="BS119" s="16" t="s">
        <v>2851</v>
      </c>
      <c r="BT119" s="16" t="s">
        <v>2856</v>
      </c>
      <c r="BU119" s="16" t="s">
        <v>2855</v>
      </c>
      <c r="BV119" s="16" t="s">
        <v>2838</v>
      </c>
      <c r="BW119" s="16" t="s">
        <v>2839</v>
      </c>
      <c r="BX119" s="16" t="s">
        <v>171</v>
      </c>
      <c r="BY119" s="16" t="s">
        <v>172</v>
      </c>
      <c r="BZ119" s="16" t="s">
        <v>2840</v>
      </c>
      <c r="CA119" s="16" t="s">
        <v>2841</v>
      </c>
      <c r="CB119" s="16">
        <f t="shared" si="24"/>
        <v>56</v>
      </c>
      <c r="CC119" s="16">
        <v>18</v>
      </c>
      <c r="CD119" s="16">
        <v>24</v>
      </c>
      <c r="CE119" s="16">
        <v>0</v>
      </c>
      <c r="CF119" s="16">
        <v>24</v>
      </c>
      <c r="CG119" s="16">
        <v>28</v>
      </c>
      <c r="CH119" s="20">
        <f t="shared" si="23"/>
        <v>150</v>
      </c>
      <c r="CJ119" s="30">
        <f t="shared" si="19"/>
        <v>0</v>
      </c>
    </row>
    <row r="120" spans="1:88" s="30" customFormat="1" ht="15.75" customHeight="1">
      <c r="A120" s="16"/>
      <c r="B120" s="36" t="s">
        <v>31</v>
      </c>
      <c r="C120" s="36" t="s">
        <v>3338</v>
      </c>
      <c r="D120" s="36" t="s">
        <v>3340</v>
      </c>
      <c r="E120" s="527" t="s">
        <v>3451</v>
      </c>
      <c r="F120" s="35" t="s">
        <v>26</v>
      </c>
      <c r="G120" s="52" t="s">
        <v>87</v>
      </c>
      <c r="H120" s="53">
        <v>5</v>
      </c>
      <c r="I120" s="18">
        <v>1</v>
      </c>
      <c r="J120" s="18">
        <v>0</v>
      </c>
      <c r="K120" s="19">
        <v>3</v>
      </c>
      <c r="L120" s="18">
        <f t="shared" si="20"/>
        <v>7</v>
      </c>
      <c r="M120" s="18">
        <f t="shared" si="21"/>
        <v>0</v>
      </c>
      <c r="N120" s="19">
        <f t="shared" si="22"/>
        <v>21</v>
      </c>
      <c r="O120" s="16" t="s">
        <v>199</v>
      </c>
      <c r="P120" s="16" t="s">
        <v>200</v>
      </c>
      <c r="Q120" s="16" t="s">
        <v>2857</v>
      </c>
      <c r="R120" s="16" t="s">
        <v>157</v>
      </c>
      <c r="S120" s="450" t="s">
        <v>2858</v>
      </c>
      <c r="T120" s="2" t="s">
        <v>199</v>
      </c>
      <c r="U120" s="2" t="s">
        <v>200</v>
      </c>
      <c r="V120" s="17" t="s">
        <v>2857</v>
      </c>
      <c r="W120" s="72" t="s">
        <v>153</v>
      </c>
      <c r="X120" s="33" t="s">
        <v>41</v>
      </c>
      <c r="Y120" s="33" t="s">
        <v>41</v>
      </c>
      <c r="Z120" s="78" t="s">
        <v>214</v>
      </c>
      <c r="AA120" s="52" t="s">
        <v>184</v>
      </c>
      <c r="AB120" s="22" t="s">
        <v>41</v>
      </c>
      <c r="AC120" s="19" t="s">
        <v>41</v>
      </c>
      <c r="AD120" s="22" t="s">
        <v>41</v>
      </c>
      <c r="AE120" s="19" t="s">
        <v>41</v>
      </c>
      <c r="AF120" s="16" t="s">
        <v>41</v>
      </c>
      <c r="AG120" s="16" t="s">
        <v>41</v>
      </c>
      <c r="AH120" s="17" t="s">
        <v>41</v>
      </c>
      <c r="AI120" s="16" t="s">
        <v>41</v>
      </c>
      <c r="AJ120" s="16" t="s">
        <v>41</v>
      </c>
      <c r="AK120" s="17" t="s">
        <v>41</v>
      </c>
      <c r="AL120" s="16" t="s">
        <v>41</v>
      </c>
      <c r="AM120" s="16" t="s">
        <v>41</v>
      </c>
      <c r="AN120" s="20" t="s">
        <v>41</v>
      </c>
      <c r="AO120" s="24" t="s">
        <v>3283</v>
      </c>
      <c r="AP120" s="24" t="s">
        <v>3285</v>
      </c>
      <c r="AQ120" s="24" t="s">
        <v>3287</v>
      </c>
      <c r="AR120" s="24" t="s">
        <v>3288</v>
      </c>
      <c r="AS120" s="21" t="s">
        <v>41</v>
      </c>
      <c r="AT120" s="21" t="s">
        <v>41</v>
      </c>
      <c r="AU120" s="21" t="s">
        <v>3086</v>
      </c>
      <c r="AV120" s="21" t="s">
        <v>3073</v>
      </c>
      <c r="AW120" s="468" t="s">
        <v>3289</v>
      </c>
      <c r="AX120" s="468" t="s">
        <v>3290</v>
      </c>
      <c r="AY120" s="29" t="s">
        <v>2976</v>
      </c>
      <c r="AZ120" s="29" t="s">
        <v>2977</v>
      </c>
      <c r="BA120" s="468" t="s">
        <v>3291</v>
      </c>
      <c r="BB120" s="468" t="s">
        <v>3292</v>
      </c>
      <c r="BC120" s="29" t="s">
        <v>2980</v>
      </c>
      <c r="BD120" s="29" t="s">
        <v>2981</v>
      </c>
      <c r="BE120" s="21" t="s">
        <v>2501</v>
      </c>
      <c r="BF120" s="21" t="s">
        <v>1379</v>
      </c>
      <c r="BG120" s="26" t="s">
        <v>1380</v>
      </c>
      <c r="BH120" s="27" t="s">
        <v>161</v>
      </c>
      <c r="BI120" s="27" t="s">
        <v>162</v>
      </c>
      <c r="BJ120" s="37" t="s">
        <v>3087</v>
      </c>
      <c r="BK120" s="37" t="s">
        <v>3088</v>
      </c>
      <c r="BL120" s="37" t="s">
        <v>2221</v>
      </c>
      <c r="BM120" s="37" t="s">
        <v>934</v>
      </c>
      <c r="BN120" s="29" t="s">
        <v>3095</v>
      </c>
      <c r="BO120" s="16" t="s">
        <v>41</v>
      </c>
      <c r="BP120" s="16" t="s">
        <v>41</v>
      </c>
      <c r="BQ120" s="16" t="s">
        <v>41</v>
      </c>
      <c r="BR120" s="16" t="s">
        <v>41</v>
      </c>
      <c r="BS120" s="16" t="s">
        <v>41</v>
      </c>
      <c r="BT120" s="29" t="s">
        <v>3096</v>
      </c>
      <c r="BU120" s="29" t="s">
        <v>3097</v>
      </c>
      <c r="BV120" s="29" t="s">
        <v>2963</v>
      </c>
      <c r="BW120" s="29" t="s">
        <v>2964</v>
      </c>
      <c r="BX120" s="29" t="s">
        <v>171</v>
      </c>
      <c r="BY120" s="29" t="s">
        <v>172</v>
      </c>
      <c r="BZ120" s="21" t="s">
        <v>3098</v>
      </c>
      <c r="CA120" s="21" t="s">
        <v>3099</v>
      </c>
      <c r="CB120" s="16">
        <f t="shared" si="24"/>
        <v>56</v>
      </c>
      <c r="CC120" s="21">
        <v>14</v>
      </c>
      <c r="CD120" s="21">
        <v>0</v>
      </c>
      <c r="CE120" s="21">
        <v>55</v>
      </c>
      <c r="CF120" s="21">
        <v>25</v>
      </c>
      <c r="CG120" s="21">
        <v>0</v>
      </c>
      <c r="CH120" s="20">
        <f t="shared" si="23"/>
        <v>150</v>
      </c>
      <c r="CJ120" s="30">
        <f t="shared" si="19"/>
        <v>0</v>
      </c>
    </row>
    <row r="121" spans="1:88" s="30" customFormat="1" ht="15.75" customHeight="1">
      <c r="A121" s="16"/>
      <c r="B121" s="16" t="s">
        <v>31</v>
      </c>
      <c r="C121" s="16" t="s">
        <v>3339</v>
      </c>
      <c r="D121" s="36" t="s">
        <v>3341</v>
      </c>
      <c r="E121" s="527" t="s">
        <v>3452</v>
      </c>
      <c r="F121" s="35" t="s">
        <v>26</v>
      </c>
      <c r="G121" s="52" t="s">
        <v>87</v>
      </c>
      <c r="H121" s="53">
        <v>5</v>
      </c>
      <c r="I121" s="18">
        <v>1</v>
      </c>
      <c r="J121" s="18">
        <v>0</v>
      </c>
      <c r="K121" s="19">
        <v>3</v>
      </c>
      <c r="L121" s="18">
        <f t="shared" si="20"/>
        <v>7</v>
      </c>
      <c r="M121" s="18">
        <f t="shared" si="21"/>
        <v>0</v>
      </c>
      <c r="N121" s="19">
        <f t="shared" si="22"/>
        <v>21</v>
      </c>
      <c r="O121" s="16" t="s">
        <v>199</v>
      </c>
      <c r="P121" s="16" t="s">
        <v>200</v>
      </c>
      <c r="Q121" s="16" t="s">
        <v>2857</v>
      </c>
      <c r="R121" s="16" t="s">
        <v>157</v>
      </c>
      <c r="S121" s="450" t="s">
        <v>2858</v>
      </c>
      <c r="T121" s="2" t="s">
        <v>199</v>
      </c>
      <c r="U121" s="2" t="s">
        <v>200</v>
      </c>
      <c r="V121" s="17" t="s">
        <v>2857</v>
      </c>
      <c r="W121" s="72" t="s">
        <v>153</v>
      </c>
      <c r="X121" s="33" t="s">
        <v>41</v>
      </c>
      <c r="Y121" s="33" t="s">
        <v>41</v>
      </c>
      <c r="Z121" s="78" t="s">
        <v>183</v>
      </c>
      <c r="AA121" s="19" t="s">
        <v>184</v>
      </c>
      <c r="AB121" s="22" t="s">
        <v>41</v>
      </c>
      <c r="AC121" s="19" t="s">
        <v>41</v>
      </c>
      <c r="AD121" s="22" t="s">
        <v>41</v>
      </c>
      <c r="AE121" s="19" t="s">
        <v>41</v>
      </c>
      <c r="AF121" s="16" t="s">
        <v>41</v>
      </c>
      <c r="AG121" s="16" t="s">
        <v>41</v>
      </c>
      <c r="AH121" s="17" t="s">
        <v>41</v>
      </c>
      <c r="AI121" s="16" t="s">
        <v>41</v>
      </c>
      <c r="AJ121" s="16" t="s">
        <v>41</v>
      </c>
      <c r="AK121" s="17" t="s">
        <v>41</v>
      </c>
      <c r="AL121" s="16" t="s">
        <v>41</v>
      </c>
      <c r="AM121" s="16" t="s">
        <v>41</v>
      </c>
      <c r="AN121" s="20" t="s">
        <v>41</v>
      </c>
      <c r="AO121" s="24" t="s">
        <v>3284</v>
      </c>
      <c r="AP121" s="16" t="s">
        <v>3286</v>
      </c>
      <c r="AQ121" s="24" t="s">
        <v>3287</v>
      </c>
      <c r="AR121" s="24" t="s">
        <v>3288</v>
      </c>
      <c r="AS121" s="21" t="s">
        <v>41</v>
      </c>
      <c r="AT121" s="21" t="s">
        <v>41</v>
      </c>
      <c r="AU121" s="21" t="s">
        <v>3086</v>
      </c>
      <c r="AV121" s="21" t="s">
        <v>3073</v>
      </c>
      <c r="AW121" s="468" t="s">
        <v>3289</v>
      </c>
      <c r="AX121" s="468" t="s">
        <v>3290</v>
      </c>
      <c r="AY121" s="29" t="s">
        <v>2976</v>
      </c>
      <c r="AZ121" s="29" t="s">
        <v>2977</v>
      </c>
      <c r="BA121" s="468" t="s">
        <v>3291</v>
      </c>
      <c r="BB121" s="468" t="s">
        <v>3292</v>
      </c>
      <c r="BC121" s="29" t="s">
        <v>2980</v>
      </c>
      <c r="BD121" s="29" t="s">
        <v>2981</v>
      </c>
      <c r="BE121" s="21" t="s">
        <v>2501</v>
      </c>
      <c r="BF121" s="21" t="s">
        <v>1379</v>
      </c>
      <c r="BG121" s="26" t="s">
        <v>1380</v>
      </c>
      <c r="BH121" s="27" t="s">
        <v>161</v>
      </c>
      <c r="BI121" s="27" t="s">
        <v>162</v>
      </c>
      <c r="BJ121" s="37" t="s">
        <v>3087</v>
      </c>
      <c r="BK121" s="37" t="s">
        <v>3088</v>
      </c>
      <c r="BL121" s="37" t="s">
        <v>2221</v>
      </c>
      <c r="BM121" s="37" t="s">
        <v>934</v>
      </c>
      <c r="BN121" s="29" t="s">
        <v>3095</v>
      </c>
      <c r="BO121" s="16" t="s">
        <v>41</v>
      </c>
      <c r="BP121" s="16" t="s">
        <v>41</v>
      </c>
      <c r="BQ121" s="16" t="s">
        <v>41</v>
      </c>
      <c r="BR121" s="16" t="s">
        <v>41</v>
      </c>
      <c r="BS121" s="16" t="s">
        <v>41</v>
      </c>
      <c r="BT121" s="29" t="s">
        <v>3096</v>
      </c>
      <c r="BU121" s="29" t="s">
        <v>3097</v>
      </c>
      <c r="BV121" s="29" t="s">
        <v>2963</v>
      </c>
      <c r="BW121" s="29" t="s">
        <v>2964</v>
      </c>
      <c r="BX121" s="29" t="s">
        <v>171</v>
      </c>
      <c r="BY121" s="29" t="s">
        <v>172</v>
      </c>
      <c r="BZ121" s="21" t="s">
        <v>3098</v>
      </c>
      <c r="CA121" s="21" t="s">
        <v>3099</v>
      </c>
      <c r="CB121" s="16">
        <f t="shared" si="24"/>
        <v>56</v>
      </c>
      <c r="CC121" s="21">
        <v>14</v>
      </c>
      <c r="CD121" s="21">
        <v>0</v>
      </c>
      <c r="CE121" s="21">
        <v>55</v>
      </c>
      <c r="CF121" s="21">
        <v>25</v>
      </c>
      <c r="CG121" s="21">
        <v>0</v>
      </c>
      <c r="CH121" s="20">
        <f t="shared" si="23"/>
        <v>150</v>
      </c>
      <c r="CJ121" s="30">
        <f t="shared" si="19"/>
        <v>0</v>
      </c>
    </row>
    <row r="122" spans="1:88" s="30" customFormat="1" ht="15.75" customHeight="1">
      <c r="A122" s="16"/>
      <c r="B122" s="36" t="s">
        <v>31</v>
      </c>
      <c r="C122" s="36" t="s">
        <v>1768</v>
      </c>
      <c r="D122" s="36" t="s">
        <v>1769</v>
      </c>
      <c r="E122" s="527" t="s">
        <v>3453</v>
      </c>
      <c r="F122" s="35" t="s">
        <v>26</v>
      </c>
      <c r="G122" s="52" t="s">
        <v>87</v>
      </c>
      <c r="H122" s="53">
        <v>5</v>
      </c>
      <c r="I122" s="18">
        <v>2</v>
      </c>
      <c r="J122" s="18">
        <v>2</v>
      </c>
      <c r="K122" s="19">
        <v>0</v>
      </c>
      <c r="L122" s="18">
        <f t="shared" si="20"/>
        <v>14</v>
      </c>
      <c r="M122" s="18">
        <f t="shared" si="21"/>
        <v>14</v>
      </c>
      <c r="N122" s="19">
        <f t="shared" si="22"/>
        <v>0</v>
      </c>
      <c r="O122" s="16" t="s">
        <v>199</v>
      </c>
      <c r="P122" s="16" t="s">
        <v>200</v>
      </c>
      <c r="Q122" s="16" t="s">
        <v>1778</v>
      </c>
      <c r="R122" s="16" t="s">
        <v>157</v>
      </c>
      <c r="S122" s="450" t="s">
        <v>1779</v>
      </c>
      <c r="T122" s="16" t="s">
        <v>199</v>
      </c>
      <c r="U122" s="17" t="s">
        <v>200</v>
      </c>
      <c r="V122" s="17" t="s">
        <v>1781</v>
      </c>
      <c r="W122" s="72" t="s">
        <v>153</v>
      </c>
      <c r="X122" s="33" t="s">
        <v>41</v>
      </c>
      <c r="Y122" s="33" t="s">
        <v>41</v>
      </c>
      <c r="Z122" s="78" t="s">
        <v>214</v>
      </c>
      <c r="AA122" s="52" t="s">
        <v>184</v>
      </c>
      <c r="AB122" s="22" t="s">
        <v>41</v>
      </c>
      <c r="AC122" s="19" t="s">
        <v>41</v>
      </c>
      <c r="AD122" s="22" t="s">
        <v>41</v>
      </c>
      <c r="AE122" s="19" t="s">
        <v>41</v>
      </c>
      <c r="AF122" s="16" t="s">
        <v>41</v>
      </c>
      <c r="AG122" s="16" t="s">
        <v>41</v>
      </c>
      <c r="AH122" s="17" t="s">
        <v>41</v>
      </c>
      <c r="AI122" s="16" t="s">
        <v>41</v>
      </c>
      <c r="AJ122" s="16" t="s">
        <v>41</v>
      </c>
      <c r="AK122" s="17" t="s">
        <v>41</v>
      </c>
      <c r="AL122" s="16" t="s">
        <v>41</v>
      </c>
      <c r="AM122" s="16" t="s">
        <v>41</v>
      </c>
      <c r="AN122" s="20" t="s">
        <v>41</v>
      </c>
      <c r="AO122" s="31" t="s">
        <v>1790</v>
      </c>
      <c r="AP122" s="58" t="s">
        <v>1791</v>
      </c>
      <c r="AQ122" s="477" t="s">
        <v>1792</v>
      </c>
      <c r="AR122" s="24" t="s">
        <v>1793</v>
      </c>
      <c r="AS122" s="16" t="s">
        <v>1794</v>
      </c>
      <c r="AT122" s="16" t="s">
        <v>1795</v>
      </c>
      <c r="AU122" s="16" t="s">
        <v>41</v>
      </c>
      <c r="AV122" s="16" t="s">
        <v>41</v>
      </c>
      <c r="AW122" s="21" t="s">
        <v>2693</v>
      </c>
      <c r="AX122" s="21" t="s">
        <v>2694</v>
      </c>
      <c r="AY122" s="24" t="s">
        <v>1796</v>
      </c>
      <c r="AZ122" s="16" t="s">
        <v>1752</v>
      </c>
      <c r="BA122" s="21" t="s">
        <v>2705</v>
      </c>
      <c r="BB122" s="21" t="s">
        <v>2706</v>
      </c>
      <c r="BC122" s="24" t="s">
        <v>1797</v>
      </c>
      <c r="BD122" s="16" t="s">
        <v>1756</v>
      </c>
      <c r="BE122" s="475" t="s">
        <v>928</v>
      </c>
      <c r="BF122" s="21" t="s">
        <v>1788</v>
      </c>
      <c r="BG122" s="26" t="s">
        <v>1789</v>
      </c>
      <c r="BH122" s="27" t="s">
        <v>161</v>
      </c>
      <c r="BI122" s="27" t="s">
        <v>162</v>
      </c>
      <c r="BJ122" s="29" t="s">
        <v>2720</v>
      </c>
      <c r="BK122" s="29" t="s">
        <v>2721</v>
      </c>
      <c r="BL122" s="24" t="s">
        <v>2728</v>
      </c>
      <c r="BM122" s="21" t="s">
        <v>960</v>
      </c>
      <c r="BN122" s="21" t="s">
        <v>2722</v>
      </c>
      <c r="BO122" s="16" t="s">
        <v>41</v>
      </c>
      <c r="BP122" s="16" t="s">
        <v>41</v>
      </c>
      <c r="BQ122" s="16" t="s">
        <v>41</v>
      </c>
      <c r="BR122" s="16" t="s">
        <v>41</v>
      </c>
      <c r="BS122" s="16" t="s">
        <v>41</v>
      </c>
      <c r="BT122" s="24" t="s">
        <v>2729</v>
      </c>
      <c r="BU122" s="24" t="s">
        <v>2730</v>
      </c>
      <c r="BV122" s="468" t="s">
        <v>1758</v>
      </c>
      <c r="BW122" s="468" t="s">
        <v>1759</v>
      </c>
      <c r="BX122" s="29" t="s">
        <v>171</v>
      </c>
      <c r="BY122" s="29" t="s">
        <v>172</v>
      </c>
      <c r="BZ122" s="16" t="s">
        <v>1828</v>
      </c>
      <c r="CA122" s="16" t="s">
        <v>1829</v>
      </c>
      <c r="CB122" s="16">
        <f t="shared" si="24"/>
        <v>56</v>
      </c>
      <c r="CC122" s="16">
        <v>20</v>
      </c>
      <c r="CD122" s="16">
        <v>30</v>
      </c>
      <c r="CE122" s="16">
        <v>30</v>
      </c>
      <c r="CF122" s="16">
        <v>14</v>
      </c>
      <c r="CG122" s="16">
        <v>0</v>
      </c>
      <c r="CH122" s="20">
        <f t="shared" si="23"/>
        <v>150</v>
      </c>
      <c r="CJ122" s="30">
        <f t="shared" si="19"/>
        <v>0</v>
      </c>
    </row>
    <row r="123" spans="1:88" s="30" customFormat="1" ht="15.75" customHeight="1">
      <c r="A123" s="16"/>
      <c r="B123" s="16" t="s">
        <v>176</v>
      </c>
      <c r="C123" s="16" t="s">
        <v>325</v>
      </c>
      <c r="D123" s="16" t="s">
        <v>325</v>
      </c>
      <c r="E123" s="527" t="s">
        <v>3454</v>
      </c>
      <c r="F123" s="18" t="s">
        <v>195</v>
      </c>
      <c r="G123" s="19" t="s">
        <v>196</v>
      </c>
      <c r="H123" s="53">
        <v>5</v>
      </c>
      <c r="I123" s="18">
        <v>2</v>
      </c>
      <c r="J123" s="18">
        <v>0</v>
      </c>
      <c r="K123" s="19">
        <v>1</v>
      </c>
      <c r="L123" s="18">
        <f t="shared" si="20"/>
        <v>14</v>
      </c>
      <c r="M123" s="18">
        <f t="shared" si="21"/>
        <v>0</v>
      </c>
      <c r="N123" s="19">
        <f t="shared" si="22"/>
        <v>7</v>
      </c>
      <c r="O123" s="16" t="s">
        <v>281</v>
      </c>
      <c r="P123" s="16" t="s">
        <v>282</v>
      </c>
      <c r="Q123" s="16" t="s">
        <v>1919</v>
      </c>
      <c r="R123" s="16" t="s">
        <v>1920</v>
      </c>
      <c r="S123" s="501" t="s">
        <v>1921</v>
      </c>
      <c r="T123" s="479" t="s">
        <v>281</v>
      </c>
      <c r="U123" s="479" t="s">
        <v>282</v>
      </c>
      <c r="V123" s="17" t="s">
        <v>1919</v>
      </c>
      <c r="W123" s="72" t="s">
        <v>153</v>
      </c>
      <c r="X123" s="73" t="s">
        <v>183</v>
      </c>
      <c r="Y123" s="33" t="s">
        <v>184</v>
      </c>
      <c r="Z123" s="22" t="s">
        <v>41</v>
      </c>
      <c r="AA123" s="19" t="s">
        <v>41</v>
      </c>
      <c r="AB123" s="22" t="s">
        <v>41</v>
      </c>
      <c r="AC123" s="19" t="s">
        <v>41</v>
      </c>
      <c r="AD123" s="22" t="s">
        <v>41</v>
      </c>
      <c r="AE123" s="19" t="s">
        <v>41</v>
      </c>
      <c r="AF123" s="16" t="s">
        <v>41</v>
      </c>
      <c r="AG123" s="16" t="s">
        <v>41</v>
      </c>
      <c r="AH123" s="17" t="s">
        <v>41</v>
      </c>
      <c r="AI123" s="16" t="s">
        <v>41</v>
      </c>
      <c r="AJ123" s="16" t="s">
        <v>41</v>
      </c>
      <c r="AK123" s="17" t="s">
        <v>41</v>
      </c>
      <c r="AL123" s="16" t="s">
        <v>41</v>
      </c>
      <c r="AM123" s="16" t="s">
        <v>41</v>
      </c>
      <c r="AN123" s="20" t="s">
        <v>41</v>
      </c>
      <c r="AO123" s="468" t="s">
        <v>1922</v>
      </c>
      <c r="AP123" s="468" t="s">
        <v>1923</v>
      </c>
      <c r="AQ123" s="468" t="s">
        <v>1926</v>
      </c>
      <c r="AR123" s="468" t="s">
        <v>1927</v>
      </c>
      <c r="AS123" s="29" t="s">
        <v>41</v>
      </c>
      <c r="AT123" s="29" t="s">
        <v>41</v>
      </c>
      <c r="AU123" s="468" t="s">
        <v>1928</v>
      </c>
      <c r="AV123" s="468" t="s">
        <v>1929</v>
      </c>
      <c r="AW123" s="29" t="s">
        <v>1930</v>
      </c>
      <c r="AX123" s="468" t="s">
        <v>1931</v>
      </c>
      <c r="AY123" s="468" t="s">
        <v>1932</v>
      </c>
      <c r="AZ123" s="24" t="s">
        <v>1933</v>
      </c>
      <c r="BA123" s="16" t="s">
        <v>1934</v>
      </c>
      <c r="BB123" s="24" t="s">
        <v>1935</v>
      </c>
      <c r="BC123" s="24" t="s">
        <v>1936</v>
      </c>
      <c r="BD123" s="24" t="s">
        <v>1937</v>
      </c>
      <c r="BE123" s="16" t="s">
        <v>1072</v>
      </c>
      <c r="BF123" s="24" t="s">
        <v>1924</v>
      </c>
      <c r="BG123" s="49" t="s">
        <v>1925</v>
      </c>
      <c r="BH123" s="24" t="s">
        <v>1870</v>
      </c>
      <c r="BI123" s="24" t="s">
        <v>1871</v>
      </c>
      <c r="BJ123" s="24" t="s">
        <v>1938</v>
      </c>
      <c r="BK123" s="24" t="s">
        <v>1939</v>
      </c>
      <c r="BL123" s="24" t="s">
        <v>982</v>
      </c>
      <c r="BM123" s="455" t="s">
        <v>1940</v>
      </c>
      <c r="BN123" s="24" t="s">
        <v>1941</v>
      </c>
      <c r="BO123" s="24" t="s">
        <v>1942</v>
      </c>
      <c r="BP123" s="24" t="s">
        <v>1943</v>
      </c>
      <c r="BQ123" s="16" t="s">
        <v>378</v>
      </c>
      <c r="BR123" s="16" t="s">
        <v>1944</v>
      </c>
      <c r="BS123" s="16" t="s">
        <v>1080</v>
      </c>
      <c r="BT123" s="24" t="s">
        <v>1945</v>
      </c>
      <c r="BU123" s="24" t="s">
        <v>1946</v>
      </c>
      <c r="BV123" s="24" t="s">
        <v>1847</v>
      </c>
      <c r="BW123" s="24" t="s">
        <v>1848</v>
      </c>
      <c r="BX123" s="16" t="s">
        <v>1854</v>
      </c>
      <c r="BY123" s="16" t="s">
        <v>1853</v>
      </c>
      <c r="BZ123" s="16" t="s">
        <v>1947</v>
      </c>
      <c r="CA123" s="16" t="s">
        <v>1948</v>
      </c>
      <c r="CB123" s="2">
        <f t="shared" si="24"/>
        <v>42</v>
      </c>
      <c r="CC123" s="16">
        <v>5</v>
      </c>
      <c r="CD123" s="16">
        <v>31</v>
      </c>
      <c r="CE123" s="16">
        <v>32</v>
      </c>
      <c r="CF123" s="16">
        <v>30</v>
      </c>
      <c r="CG123" s="16">
        <v>10</v>
      </c>
      <c r="CH123" s="20">
        <f t="shared" si="23"/>
        <v>150</v>
      </c>
      <c r="CJ123" s="30">
        <f t="shared" si="19"/>
        <v>0</v>
      </c>
    </row>
    <row r="124" spans="1:88" s="30" customFormat="1" ht="15.75" customHeight="1">
      <c r="A124" s="16"/>
      <c r="B124" s="16" t="s">
        <v>31</v>
      </c>
      <c r="C124" s="532" t="s">
        <v>662</v>
      </c>
      <c r="D124" s="16" t="s">
        <v>666</v>
      </c>
      <c r="E124" s="527" t="s">
        <v>3455</v>
      </c>
      <c r="F124" s="529" t="s">
        <v>26</v>
      </c>
      <c r="G124" s="530" t="s">
        <v>87</v>
      </c>
      <c r="H124" s="53">
        <v>4</v>
      </c>
      <c r="I124" s="18">
        <v>1</v>
      </c>
      <c r="J124" s="18">
        <v>2</v>
      </c>
      <c r="K124" s="19">
        <v>0</v>
      </c>
      <c r="L124" s="18">
        <f t="shared" si="20"/>
        <v>7</v>
      </c>
      <c r="M124" s="18">
        <f t="shared" si="21"/>
        <v>14</v>
      </c>
      <c r="N124" s="19">
        <f t="shared" si="22"/>
        <v>0</v>
      </c>
      <c r="O124" s="16" t="s">
        <v>199</v>
      </c>
      <c r="P124" s="16" t="s">
        <v>200</v>
      </c>
      <c r="Q124" s="16" t="s">
        <v>2857</v>
      </c>
      <c r="R124" s="16" t="s">
        <v>157</v>
      </c>
      <c r="S124" s="450" t="s">
        <v>2858</v>
      </c>
      <c r="T124" s="2" t="s">
        <v>199</v>
      </c>
      <c r="U124" s="2" t="s">
        <v>200</v>
      </c>
      <c r="V124" s="17" t="s">
        <v>2860</v>
      </c>
      <c r="W124" s="72" t="s">
        <v>153</v>
      </c>
      <c r="X124" s="33" t="s">
        <v>41</v>
      </c>
      <c r="Y124" s="33" t="s">
        <v>41</v>
      </c>
      <c r="Z124" s="78">
        <v>3</v>
      </c>
      <c r="AA124" s="19" t="s">
        <v>184</v>
      </c>
      <c r="AB124" s="22" t="s">
        <v>41</v>
      </c>
      <c r="AC124" s="19" t="s">
        <v>41</v>
      </c>
      <c r="AD124" s="22" t="s">
        <v>41</v>
      </c>
      <c r="AE124" s="19" t="s">
        <v>41</v>
      </c>
      <c r="AF124" s="16" t="s">
        <v>41</v>
      </c>
      <c r="AG124" s="16" t="s">
        <v>41</v>
      </c>
      <c r="AH124" s="17" t="s">
        <v>41</v>
      </c>
      <c r="AI124" s="16" t="s">
        <v>41</v>
      </c>
      <c r="AJ124" s="16" t="s">
        <v>41</v>
      </c>
      <c r="AK124" s="17" t="s">
        <v>41</v>
      </c>
      <c r="AL124" s="16" t="s">
        <v>41</v>
      </c>
      <c r="AM124" s="16" t="s">
        <v>41</v>
      </c>
      <c r="AN124" s="20" t="s">
        <v>41</v>
      </c>
      <c r="AO124" s="16" t="s">
        <v>2878</v>
      </c>
      <c r="AP124" s="16" t="s">
        <v>2879</v>
      </c>
      <c r="AQ124" s="16" t="s">
        <v>2880</v>
      </c>
      <c r="AR124" s="16" t="s">
        <v>2881</v>
      </c>
      <c r="AS124" s="16" t="s">
        <v>2882</v>
      </c>
      <c r="AT124" s="16" t="s">
        <v>2883</v>
      </c>
      <c r="AU124" s="16" t="s">
        <v>41</v>
      </c>
      <c r="AV124" s="16" t="s">
        <v>41</v>
      </c>
      <c r="AW124" s="24" t="s">
        <v>2890</v>
      </c>
      <c r="AX124" s="24" t="s">
        <v>2891</v>
      </c>
      <c r="AY124" s="24" t="s">
        <v>2892</v>
      </c>
      <c r="AZ124" s="24" t="s">
        <v>2893</v>
      </c>
      <c r="BA124" s="24" t="s">
        <v>2898</v>
      </c>
      <c r="BB124" s="24" t="s">
        <v>2899</v>
      </c>
      <c r="BC124" s="24" t="s">
        <v>2900</v>
      </c>
      <c r="BD124" s="24" t="s">
        <v>2901</v>
      </c>
      <c r="BE124" s="16" t="s">
        <v>2884</v>
      </c>
      <c r="BF124" s="24" t="s">
        <v>2885</v>
      </c>
      <c r="BG124" s="20" t="s">
        <v>1380</v>
      </c>
      <c r="BH124" s="16" t="s">
        <v>1627</v>
      </c>
      <c r="BI124" s="16" t="s">
        <v>1628</v>
      </c>
      <c r="BJ124" s="24" t="s">
        <v>3508</v>
      </c>
      <c r="BK124" s="24" t="s">
        <v>3509</v>
      </c>
      <c r="BL124" s="24" t="s">
        <v>3510</v>
      </c>
      <c r="BM124" s="24" t="s">
        <v>3511</v>
      </c>
      <c r="BN124" s="24" t="s">
        <v>3512</v>
      </c>
      <c r="BO124" s="16" t="s">
        <v>41</v>
      </c>
      <c r="BP124" s="16" t="s">
        <v>41</v>
      </c>
      <c r="BQ124" s="16" t="s">
        <v>41</v>
      </c>
      <c r="BR124" s="16" t="s">
        <v>41</v>
      </c>
      <c r="BS124" s="16" t="s">
        <v>41</v>
      </c>
      <c r="BT124" s="16" t="s">
        <v>3513</v>
      </c>
      <c r="BU124" s="16" t="s">
        <v>3514</v>
      </c>
      <c r="BV124" s="24" t="s">
        <v>2838</v>
      </c>
      <c r="BW124" s="24" t="s">
        <v>2839</v>
      </c>
      <c r="BX124" s="16" t="s">
        <v>2874</v>
      </c>
      <c r="BY124" s="16" t="s">
        <v>2875</v>
      </c>
      <c r="BZ124" s="16" t="s">
        <v>3515</v>
      </c>
      <c r="CA124" s="16" t="s">
        <v>3516</v>
      </c>
      <c r="CB124" s="2">
        <f t="shared" si="24"/>
        <v>42</v>
      </c>
      <c r="CC124" s="16">
        <v>8</v>
      </c>
      <c r="CD124" s="16">
        <v>32</v>
      </c>
      <c r="CE124" s="16">
        <v>28</v>
      </c>
      <c r="CF124" s="16">
        <v>10</v>
      </c>
      <c r="CG124" s="16">
        <v>0</v>
      </c>
      <c r="CH124" s="20">
        <f t="shared" si="23"/>
        <v>120</v>
      </c>
      <c r="CJ124" s="30">
        <f t="shared" si="19"/>
        <v>0</v>
      </c>
    </row>
    <row r="125" spans="1:88" s="30" customFormat="1" ht="15.75" customHeight="1">
      <c r="A125" s="16"/>
      <c r="B125" s="16" t="s">
        <v>31</v>
      </c>
      <c r="C125" s="16" t="s">
        <v>657</v>
      </c>
      <c r="D125" s="16" t="s">
        <v>663</v>
      </c>
      <c r="E125" s="527" t="s">
        <v>3456</v>
      </c>
      <c r="F125" s="18" t="s">
        <v>195</v>
      </c>
      <c r="G125" s="19" t="s">
        <v>196</v>
      </c>
      <c r="H125" s="53">
        <v>5</v>
      </c>
      <c r="I125" s="18">
        <v>3</v>
      </c>
      <c r="J125" s="18">
        <v>1</v>
      </c>
      <c r="K125" s="19">
        <v>0</v>
      </c>
      <c r="L125" s="18">
        <f t="shared" si="20"/>
        <v>21</v>
      </c>
      <c r="M125" s="18">
        <f t="shared" si="21"/>
        <v>7</v>
      </c>
      <c r="N125" s="19">
        <f t="shared" si="22"/>
        <v>0</v>
      </c>
      <c r="O125" s="16" t="s">
        <v>199</v>
      </c>
      <c r="P125" s="16" t="s">
        <v>200</v>
      </c>
      <c r="Q125" s="16" t="s">
        <v>2829</v>
      </c>
      <c r="R125" s="16" t="s">
        <v>191</v>
      </c>
      <c r="S125" s="450" t="s">
        <v>2830</v>
      </c>
      <c r="T125" s="2" t="s">
        <v>199</v>
      </c>
      <c r="U125" s="2" t="s">
        <v>200</v>
      </c>
      <c r="V125" s="17" t="s">
        <v>3293</v>
      </c>
      <c r="W125" s="72" t="s">
        <v>153</v>
      </c>
      <c r="X125" s="33" t="s">
        <v>41</v>
      </c>
      <c r="Y125" s="33" t="s">
        <v>41</v>
      </c>
      <c r="Z125" s="78" t="s">
        <v>214</v>
      </c>
      <c r="AA125" s="19" t="s">
        <v>184</v>
      </c>
      <c r="AB125" s="22" t="s">
        <v>41</v>
      </c>
      <c r="AC125" s="19" t="s">
        <v>41</v>
      </c>
      <c r="AD125" s="22" t="s">
        <v>41</v>
      </c>
      <c r="AE125" s="19" t="s">
        <v>41</v>
      </c>
      <c r="AF125" s="16" t="s">
        <v>41</v>
      </c>
      <c r="AG125" s="16" t="s">
        <v>41</v>
      </c>
      <c r="AH125" s="17" t="s">
        <v>41</v>
      </c>
      <c r="AI125" s="16" t="s">
        <v>41</v>
      </c>
      <c r="AJ125" s="16" t="s">
        <v>41</v>
      </c>
      <c r="AK125" s="17" t="s">
        <v>41</v>
      </c>
      <c r="AL125" s="16" t="s">
        <v>41</v>
      </c>
      <c r="AM125" s="16" t="s">
        <v>41</v>
      </c>
      <c r="AN125" s="20" t="s">
        <v>41</v>
      </c>
      <c r="AO125" s="16" t="s">
        <v>3294</v>
      </c>
      <c r="AP125" s="24" t="s">
        <v>3295</v>
      </c>
      <c r="AQ125" s="24" t="s">
        <v>3296</v>
      </c>
      <c r="AR125" s="24" t="s">
        <v>3297</v>
      </c>
      <c r="AS125" s="24" t="s">
        <v>3298</v>
      </c>
      <c r="AT125" s="24" t="s">
        <v>3299</v>
      </c>
      <c r="AU125" s="21" t="s">
        <v>41</v>
      </c>
      <c r="AV125" s="21" t="s">
        <v>41</v>
      </c>
      <c r="AW125" s="24" t="s">
        <v>3300</v>
      </c>
      <c r="AX125" s="24" t="s">
        <v>3301</v>
      </c>
      <c r="AY125" s="24" t="s">
        <v>3302</v>
      </c>
      <c r="AZ125" s="24" t="s">
        <v>3303</v>
      </c>
      <c r="BA125" s="24" t="s">
        <v>3304</v>
      </c>
      <c r="BB125" s="24" t="s">
        <v>3305</v>
      </c>
      <c r="BC125" s="24" t="s">
        <v>3306</v>
      </c>
      <c r="BD125" s="24" t="s">
        <v>3307</v>
      </c>
      <c r="BE125" s="37" t="s">
        <v>2426</v>
      </c>
      <c r="BF125" s="24" t="s">
        <v>3308</v>
      </c>
      <c r="BG125" s="20" t="s">
        <v>3309</v>
      </c>
      <c r="BH125" s="16" t="s">
        <v>2259</v>
      </c>
      <c r="BI125" s="16" t="s">
        <v>3310</v>
      </c>
      <c r="BJ125" s="24" t="s">
        <v>3311</v>
      </c>
      <c r="BK125" s="24" t="s">
        <v>3312</v>
      </c>
      <c r="BL125" s="24" t="s">
        <v>933</v>
      </c>
      <c r="BM125" s="24" t="s">
        <v>2530</v>
      </c>
      <c r="BN125" s="24" t="s">
        <v>3313</v>
      </c>
      <c r="BO125" s="16" t="s">
        <v>1000</v>
      </c>
      <c r="BP125" s="16" t="s">
        <v>1846</v>
      </c>
      <c r="BQ125" s="16" t="s">
        <v>2902</v>
      </c>
      <c r="BR125" s="16" t="s">
        <v>999</v>
      </c>
      <c r="BS125" s="24" t="s">
        <v>3317</v>
      </c>
      <c r="BT125" s="16" t="s">
        <v>1287</v>
      </c>
      <c r="BU125" s="16" t="s">
        <v>1288</v>
      </c>
      <c r="BV125" s="16" t="s">
        <v>2838</v>
      </c>
      <c r="BW125" s="16" t="s">
        <v>2839</v>
      </c>
      <c r="BX125" s="16" t="s">
        <v>2267</v>
      </c>
      <c r="BY125" s="16" t="s">
        <v>3314</v>
      </c>
      <c r="BZ125" s="16" t="s">
        <v>3315</v>
      </c>
      <c r="CA125" s="16" t="s">
        <v>3316</v>
      </c>
      <c r="CB125" s="16">
        <f t="shared" si="24"/>
        <v>56</v>
      </c>
      <c r="CC125" s="16">
        <v>28</v>
      </c>
      <c r="CD125" s="16">
        <v>36</v>
      </c>
      <c r="CE125" s="16">
        <v>0</v>
      </c>
      <c r="CF125" s="16">
        <v>30</v>
      </c>
      <c r="CG125" s="16">
        <v>0</v>
      </c>
      <c r="CH125" s="20">
        <f t="shared" si="23"/>
        <v>150</v>
      </c>
      <c r="CJ125" s="30">
        <f t="shared" si="19"/>
        <v>0</v>
      </c>
    </row>
    <row r="126" spans="1:88" s="30" customFormat="1" ht="16.5" customHeight="1">
      <c r="A126" s="16"/>
      <c r="B126" s="16"/>
      <c r="C126" s="16"/>
      <c r="D126" s="16"/>
      <c r="E126" s="28"/>
      <c r="F126" s="18"/>
      <c r="G126" s="19"/>
      <c r="H126" s="53"/>
      <c r="I126" s="18"/>
      <c r="J126" s="18"/>
      <c r="K126" s="19"/>
      <c r="L126" s="18"/>
      <c r="M126" s="18"/>
      <c r="N126" s="19"/>
      <c r="O126" s="16"/>
      <c r="P126" s="16"/>
      <c r="Q126" s="16"/>
      <c r="R126" s="2"/>
      <c r="S126" s="450"/>
      <c r="T126" s="2"/>
      <c r="U126" s="2"/>
      <c r="V126" s="17"/>
      <c r="W126" s="72"/>
      <c r="X126" s="16"/>
      <c r="Y126" s="16"/>
      <c r="Z126" s="22"/>
      <c r="AA126" s="19"/>
      <c r="AB126" s="18"/>
      <c r="AC126" s="19"/>
      <c r="AD126" s="18"/>
      <c r="AE126" s="19"/>
      <c r="AF126" s="16"/>
      <c r="AG126" s="16"/>
      <c r="AH126" s="17"/>
      <c r="AI126" s="16"/>
      <c r="AJ126" s="16"/>
      <c r="AK126" s="17"/>
      <c r="AL126" s="16"/>
      <c r="AM126" s="16"/>
      <c r="AN126" s="20"/>
      <c r="AO126" s="31"/>
      <c r="AP126" s="31"/>
      <c r="AQ126" s="16"/>
      <c r="AR126" s="16"/>
      <c r="AS126" s="16"/>
      <c r="AT126" s="16"/>
      <c r="AU126" s="16"/>
      <c r="AV126" s="16"/>
      <c r="AW126" s="16"/>
      <c r="AX126" s="16"/>
      <c r="AY126" s="16"/>
      <c r="AZ126" s="16"/>
      <c r="BA126" s="16"/>
      <c r="BB126" s="16"/>
      <c r="BC126" s="16"/>
      <c r="BD126" s="16"/>
      <c r="BE126" s="16"/>
      <c r="BF126" s="16"/>
      <c r="BG126" s="20"/>
      <c r="BH126" s="31"/>
      <c r="BI126" s="31"/>
      <c r="BJ126" s="16"/>
      <c r="BK126" s="16"/>
      <c r="BL126" s="16"/>
      <c r="BM126" s="16"/>
      <c r="BN126" s="16"/>
      <c r="BO126" s="24"/>
      <c r="BP126" s="16"/>
      <c r="BQ126" s="16"/>
      <c r="BR126" s="16"/>
      <c r="BS126" s="16"/>
      <c r="BT126" s="16"/>
      <c r="BU126" s="16"/>
      <c r="BV126" s="16"/>
      <c r="BW126" s="16"/>
      <c r="BX126" s="16"/>
      <c r="BY126" s="16"/>
      <c r="BZ126" s="16"/>
      <c r="CA126" s="16"/>
      <c r="CB126" s="16"/>
      <c r="CC126" s="16"/>
      <c r="CD126" s="16"/>
      <c r="CE126" s="16"/>
      <c r="CF126" s="16"/>
      <c r="CG126" s="16"/>
      <c r="CH126" s="20"/>
    </row>
    <row r="127" spans="1:88" s="30" customFormat="1" ht="16.5" customHeight="1">
      <c r="A127" s="16"/>
      <c r="B127" s="16"/>
      <c r="C127" s="16"/>
      <c r="D127" s="16"/>
      <c r="E127" s="28"/>
      <c r="F127" s="18"/>
      <c r="G127" s="19"/>
      <c r="H127" s="53"/>
      <c r="I127" s="18"/>
      <c r="J127" s="18"/>
      <c r="K127" s="19"/>
      <c r="L127" s="18"/>
      <c r="M127" s="18"/>
      <c r="N127" s="19"/>
      <c r="O127" s="16"/>
      <c r="P127" s="16"/>
      <c r="Q127" s="16"/>
      <c r="R127" s="2"/>
      <c r="S127" s="450"/>
      <c r="T127" s="2"/>
      <c r="U127" s="2"/>
      <c r="V127" s="17"/>
      <c r="W127" s="72"/>
      <c r="X127" s="16"/>
      <c r="Y127" s="16"/>
      <c r="Z127" s="22"/>
      <c r="AA127" s="19"/>
      <c r="AB127" s="18"/>
      <c r="AC127" s="19"/>
      <c r="AD127" s="18"/>
      <c r="AE127" s="19"/>
      <c r="AF127" s="16"/>
      <c r="AG127" s="16"/>
      <c r="AH127" s="17"/>
      <c r="AI127" s="16"/>
      <c r="AJ127" s="16"/>
      <c r="AK127" s="17"/>
      <c r="AL127" s="16"/>
      <c r="AM127" s="16"/>
      <c r="AN127" s="20"/>
      <c r="AO127" s="31"/>
      <c r="AP127" s="31"/>
      <c r="AQ127" s="16"/>
      <c r="AR127" s="16"/>
      <c r="AS127" s="16"/>
      <c r="AT127" s="16"/>
      <c r="AU127" s="16"/>
      <c r="AV127" s="16"/>
      <c r="AW127" s="16"/>
      <c r="AX127" s="16"/>
      <c r="AY127" s="16"/>
      <c r="AZ127" s="16"/>
      <c r="BA127" s="16"/>
      <c r="BB127" s="16"/>
      <c r="BC127" s="16"/>
      <c r="BD127" s="16"/>
      <c r="BE127" s="16"/>
      <c r="BF127" s="16"/>
      <c r="BG127" s="20"/>
      <c r="BH127" s="31"/>
      <c r="BI127" s="31"/>
      <c r="BJ127" s="16"/>
      <c r="BK127" s="16"/>
      <c r="BL127" s="16"/>
      <c r="BM127" s="16"/>
      <c r="BN127" s="16"/>
      <c r="BO127" s="24"/>
      <c r="BP127" s="16"/>
      <c r="BQ127" s="16"/>
      <c r="BR127" s="16"/>
      <c r="BS127" s="16"/>
      <c r="BT127" s="16"/>
      <c r="BU127" s="16"/>
      <c r="BV127" s="16"/>
      <c r="BW127" s="16"/>
      <c r="BX127" s="16"/>
      <c r="BY127" s="16"/>
      <c r="BZ127" s="16"/>
      <c r="CA127" s="16"/>
      <c r="CB127" s="16"/>
      <c r="CC127" s="16"/>
      <c r="CD127" s="16"/>
      <c r="CE127" s="16"/>
      <c r="CF127" s="16"/>
      <c r="CG127" s="16"/>
      <c r="CH127" s="20"/>
    </row>
    <row r="128" spans="1:88" s="30" customFormat="1" ht="16.5" customHeight="1">
      <c r="A128" s="16"/>
      <c r="B128" s="16"/>
      <c r="C128" s="16"/>
      <c r="D128" s="16"/>
      <c r="E128" s="28"/>
      <c r="F128" s="18"/>
      <c r="G128" s="19"/>
      <c r="H128" s="53"/>
      <c r="I128" s="18"/>
      <c r="J128" s="18"/>
      <c r="K128" s="19"/>
      <c r="L128" s="18"/>
      <c r="M128" s="18"/>
      <c r="N128" s="19"/>
      <c r="O128" s="16"/>
      <c r="P128" s="16"/>
      <c r="Q128" s="16"/>
      <c r="R128" s="2"/>
      <c r="S128" s="450"/>
      <c r="T128" s="2"/>
      <c r="U128" s="2"/>
      <c r="V128" s="17"/>
      <c r="W128" s="72"/>
      <c r="X128" s="16"/>
      <c r="Y128" s="16"/>
      <c r="Z128" s="22"/>
      <c r="AA128" s="19"/>
      <c r="AB128" s="18"/>
      <c r="AC128" s="19"/>
      <c r="AD128" s="18"/>
      <c r="AE128" s="19"/>
      <c r="AF128" s="16"/>
      <c r="AG128" s="16"/>
      <c r="AH128" s="17"/>
      <c r="AI128" s="16"/>
      <c r="AJ128" s="16"/>
      <c r="AK128" s="17"/>
      <c r="AL128" s="16"/>
      <c r="AM128" s="16"/>
      <c r="AN128" s="20"/>
      <c r="AO128" s="31"/>
      <c r="AP128" s="31"/>
      <c r="AQ128" s="16"/>
      <c r="AR128" s="16"/>
      <c r="AS128" s="16"/>
      <c r="AT128" s="16"/>
      <c r="AU128" s="16"/>
      <c r="AV128" s="16"/>
      <c r="AW128" s="16"/>
      <c r="AX128" s="16"/>
      <c r="AY128" s="16"/>
      <c r="AZ128" s="16"/>
      <c r="BA128" s="16"/>
      <c r="BB128" s="16"/>
      <c r="BC128" s="16"/>
      <c r="BD128" s="16"/>
      <c r="BE128" s="16"/>
      <c r="BF128" s="16"/>
      <c r="BG128" s="20"/>
      <c r="BH128" s="31"/>
      <c r="BI128" s="31"/>
      <c r="BJ128" s="16"/>
      <c r="BK128" s="16"/>
      <c r="BL128" s="16"/>
      <c r="BM128" s="16"/>
      <c r="BN128" s="16"/>
      <c r="BO128" s="24"/>
      <c r="BP128" s="16"/>
      <c r="BQ128" s="16"/>
      <c r="BR128" s="16"/>
      <c r="BS128" s="16"/>
      <c r="BT128" s="16"/>
      <c r="BU128" s="16"/>
      <c r="BV128" s="16"/>
      <c r="BW128" s="16"/>
      <c r="BX128" s="16"/>
      <c r="BY128" s="16"/>
      <c r="BZ128" s="16"/>
      <c r="CA128" s="16"/>
      <c r="CB128" s="16"/>
      <c r="CC128" s="16"/>
      <c r="CD128" s="16"/>
      <c r="CE128" s="16"/>
      <c r="CF128" s="16"/>
      <c r="CG128" s="16"/>
      <c r="CH128" s="20"/>
    </row>
    <row r="129" spans="1:86" s="30" customFormat="1" ht="16.5" customHeight="1">
      <c r="A129" s="16"/>
      <c r="B129" s="16"/>
      <c r="C129" s="16"/>
      <c r="D129" s="16"/>
      <c r="E129" s="28"/>
      <c r="F129" s="18"/>
      <c r="G129" s="19"/>
      <c r="H129" s="53"/>
      <c r="I129" s="18"/>
      <c r="J129" s="18"/>
      <c r="K129" s="19"/>
      <c r="L129" s="18"/>
      <c r="M129" s="18"/>
      <c r="N129" s="19"/>
      <c r="O129" s="16"/>
      <c r="P129" s="16"/>
      <c r="Q129" s="16"/>
      <c r="R129" s="2"/>
      <c r="S129" s="450"/>
      <c r="T129" s="2"/>
      <c r="U129" s="2"/>
      <c r="V129" s="17"/>
      <c r="W129" s="72"/>
      <c r="X129" s="16"/>
      <c r="Y129" s="16"/>
      <c r="Z129" s="22"/>
      <c r="AA129" s="19"/>
      <c r="AB129" s="18"/>
      <c r="AC129" s="19"/>
      <c r="AD129" s="18"/>
      <c r="AE129" s="19"/>
      <c r="AF129" s="16"/>
      <c r="AG129" s="16"/>
      <c r="AH129" s="17"/>
      <c r="AI129" s="16"/>
      <c r="AJ129" s="16"/>
      <c r="AK129" s="17"/>
      <c r="AL129" s="16"/>
      <c r="AM129" s="16"/>
      <c r="AN129" s="20"/>
      <c r="AO129" s="31"/>
      <c r="AP129" s="31"/>
      <c r="AQ129" s="16"/>
      <c r="AR129" s="16"/>
      <c r="AS129" s="16"/>
      <c r="AT129" s="16"/>
      <c r="AU129" s="16"/>
      <c r="AV129" s="16"/>
      <c r="AW129" s="16"/>
      <c r="AX129" s="16"/>
      <c r="AY129" s="16"/>
      <c r="AZ129" s="16"/>
      <c r="BA129" s="16"/>
      <c r="BB129" s="16"/>
      <c r="BC129" s="16"/>
      <c r="BD129" s="16"/>
      <c r="BE129" s="16"/>
      <c r="BF129" s="16"/>
      <c r="BG129" s="20"/>
      <c r="BH129" s="31"/>
      <c r="BI129" s="31"/>
      <c r="BJ129" s="16"/>
      <c r="BK129" s="16"/>
      <c r="BL129" s="16"/>
      <c r="BM129" s="16"/>
      <c r="BN129" s="16"/>
      <c r="BO129" s="24"/>
      <c r="BP129" s="16"/>
      <c r="BQ129" s="16"/>
      <c r="BR129" s="16"/>
      <c r="BS129" s="16"/>
      <c r="BT129" s="16"/>
      <c r="BU129" s="16"/>
      <c r="BV129" s="16"/>
      <c r="BW129" s="16"/>
      <c r="BX129" s="16"/>
      <c r="BY129" s="16"/>
      <c r="BZ129" s="16"/>
      <c r="CA129" s="16"/>
      <c r="CB129" s="16"/>
      <c r="CC129" s="16"/>
      <c r="CD129" s="16"/>
      <c r="CE129" s="16"/>
      <c r="CF129" s="16"/>
      <c r="CG129" s="16"/>
      <c r="CH129" s="20"/>
    </row>
    <row r="130" spans="1:86" s="30" customFormat="1" ht="16.5" customHeight="1">
      <c r="A130" s="16"/>
      <c r="B130" s="16"/>
      <c r="C130" s="16"/>
      <c r="D130" s="16"/>
      <c r="E130" s="28"/>
      <c r="F130" s="18"/>
      <c r="G130" s="19"/>
      <c r="H130" s="53"/>
      <c r="I130" s="18"/>
      <c r="J130" s="18"/>
      <c r="K130" s="19"/>
      <c r="L130" s="18"/>
      <c r="M130" s="18"/>
      <c r="N130" s="19"/>
      <c r="O130" s="16"/>
      <c r="P130" s="16"/>
      <c r="Q130" s="16"/>
      <c r="R130" s="2"/>
      <c r="S130" s="450"/>
      <c r="T130" s="2"/>
      <c r="U130" s="2"/>
      <c r="V130" s="17"/>
      <c r="W130" s="72"/>
      <c r="X130" s="16"/>
      <c r="Y130" s="16"/>
      <c r="Z130" s="22"/>
      <c r="AA130" s="19"/>
      <c r="AB130" s="18"/>
      <c r="AC130" s="19"/>
      <c r="AD130" s="18"/>
      <c r="AE130" s="19"/>
      <c r="AF130" s="16"/>
      <c r="AG130" s="16"/>
      <c r="AH130" s="17"/>
      <c r="AI130" s="16"/>
      <c r="AJ130" s="16"/>
      <c r="AK130" s="17"/>
      <c r="AL130" s="16"/>
      <c r="AM130" s="16"/>
      <c r="AN130" s="20"/>
      <c r="AO130" s="31"/>
      <c r="AP130" s="31"/>
      <c r="AQ130" s="16"/>
      <c r="AR130" s="16"/>
      <c r="AS130" s="16"/>
      <c r="AT130" s="16"/>
      <c r="AU130" s="16"/>
      <c r="AV130" s="16"/>
      <c r="AW130" s="16"/>
      <c r="AX130" s="16"/>
      <c r="AY130" s="16"/>
      <c r="AZ130" s="16"/>
      <c r="BA130" s="16"/>
      <c r="BB130" s="16"/>
      <c r="BC130" s="16"/>
      <c r="BD130" s="16"/>
      <c r="BE130" s="16"/>
      <c r="BF130" s="16"/>
      <c r="BG130" s="20"/>
      <c r="BH130" s="31"/>
      <c r="BI130" s="31"/>
      <c r="BJ130" s="16"/>
      <c r="BK130" s="16"/>
      <c r="BL130" s="16"/>
      <c r="BM130" s="16"/>
      <c r="BN130" s="16"/>
      <c r="BO130" s="24"/>
      <c r="BP130" s="16"/>
      <c r="BQ130" s="16"/>
      <c r="BR130" s="16"/>
      <c r="BS130" s="16"/>
      <c r="BT130" s="16"/>
      <c r="BU130" s="16"/>
      <c r="BV130" s="16"/>
      <c r="BW130" s="16"/>
      <c r="BX130" s="16"/>
      <c r="BY130" s="16"/>
      <c r="BZ130" s="16"/>
      <c r="CA130" s="16"/>
      <c r="CB130" s="16"/>
      <c r="CC130" s="16"/>
      <c r="CD130" s="16"/>
      <c r="CE130" s="16"/>
      <c r="CF130" s="16"/>
      <c r="CG130" s="16"/>
      <c r="CH130" s="20"/>
    </row>
    <row r="131" spans="1:86" s="30" customFormat="1" ht="16.5" customHeight="1">
      <c r="A131" s="16"/>
      <c r="B131" s="16"/>
      <c r="C131" s="16"/>
      <c r="D131" s="16"/>
      <c r="E131" s="28"/>
      <c r="F131" s="18"/>
      <c r="G131" s="19"/>
      <c r="H131" s="53"/>
      <c r="I131" s="18"/>
      <c r="J131" s="18"/>
      <c r="K131" s="19"/>
      <c r="L131" s="18"/>
      <c r="M131" s="18"/>
      <c r="N131" s="19"/>
      <c r="O131" s="16"/>
      <c r="P131" s="16"/>
      <c r="Q131" s="16"/>
      <c r="R131" s="2"/>
      <c r="S131" s="450"/>
      <c r="T131" s="2"/>
      <c r="U131" s="2"/>
      <c r="V131" s="17"/>
      <c r="W131" s="72"/>
      <c r="X131" s="16"/>
      <c r="Y131" s="16"/>
      <c r="Z131" s="22"/>
      <c r="AA131" s="19"/>
      <c r="AB131" s="18"/>
      <c r="AC131" s="19"/>
      <c r="AD131" s="18"/>
      <c r="AE131" s="19"/>
      <c r="AF131" s="16"/>
      <c r="AG131" s="16"/>
      <c r="AH131" s="17"/>
      <c r="AI131" s="16"/>
      <c r="AJ131" s="16"/>
      <c r="AK131" s="17"/>
      <c r="AL131" s="16"/>
      <c r="AM131" s="16"/>
      <c r="AN131" s="20"/>
      <c r="AO131" s="31"/>
      <c r="AP131" s="31"/>
      <c r="AQ131" s="16"/>
      <c r="AR131" s="16"/>
      <c r="AS131" s="16"/>
      <c r="AT131" s="16"/>
      <c r="AU131" s="16"/>
      <c r="AV131" s="16"/>
      <c r="AW131" s="16"/>
      <c r="AX131" s="16"/>
      <c r="AY131" s="16"/>
      <c r="AZ131" s="16"/>
      <c r="BA131" s="16"/>
      <c r="BB131" s="16"/>
      <c r="BC131" s="16"/>
      <c r="BD131" s="16"/>
      <c r="BE131" s="16"/>
      <c r="BF131" s="16"/>
      <c r="BG131" s="20"/>
      <c r="BH131" s="31"/>
      <c r="BI131" s="31"/>
      <c r="BJ131" s="16"/>
      <c r="BK131" s="16"/>
      <c r="BL131" s="16"/>
      <c r="BM131" s="16"/>
      <c r="BN131" s="16"/>
      <c r="BO131" s="24"/>
      <c r="BP131" s="16"/>
      <c r="BQ131" s="16"/>
      <c r="BR131" s="16"/>
      <c r="BS131" s="16"/>
      <c r="BT131" s="16"/>
      <c r="BU131" s="16"/>
      <c r="BV131" s="16"/>
      <c r="BW131" s="16"/>
      <c r="BX131" s="16"/>
      <c r="BY131" s="16"/>
      <c r="BZ131" s="16"/>
      <c r="CA131" s="16"/>
      <c r="CB131" s="16"/>
      <c r="CC131" s="16"/>
      <c r="CD131" s="16"/>
      <c r="CE131" s="16"/>
      <c r="CF131" s="16"/>
      <c r="CG131" s="16"/>
      <c r="CH131" s="20"/>
    </row>
    <row r="132" spans="1:86" s="30" customFormat="1" ht="16.5" customHeight="1">
      <c r="A132" s="16"/>
      <c r="B132" s="16"/>
      <c r="C132" s="16"/>
      <c r="D132" s="16"/>
      <c r="E132" s="28"/>
      <c r="F132" s="18"/>
      <c r="G132" s="19"/>
      <c r="H132" s="53"/>
      <c r="I132" s="18"/>
      <c r="J132" s="18"/>
      <c r="K132" s="19"/>
      <c r="L132" s="18"/>
      <c r="M132" s="18"/>
      <c r="N132" s="19"/>
      <c r="O132" s="16"/>
      <c r="P132" s="16"/>
      <c r="Q132" s="16"/>
      <c r="R132" s="2"/>
      <c r="S132" s="450"/>
      <c r="T132" s="2"/>
      <c r="U132" s="2"/>
      <c r="V132" s="17"/>
      <c r="W132" s="72"/>
      <c r="X132" s="16"/>
      <c r="Y132" s="16"/>
      <c r="Z132" s="22"/>
      <c r="AA132" s="19"/>
      <c r="AB132" s="18"/>
      <c r="AC132" s="19"/>
      <c r="AD132" s="18"/>
      <c r="AE132" s="19"/>
      <c r="AF132" s="16"/>
      <c r="AG132" s="16"/>
      <c r="AH132" s="17"/>
      <c r="AI132" s="16"/>
      <c r="AJ132" s="16"/>
      <c r="AK132" s="17"/>
      <c r="AL132" s="16"/>
      <c r="AM132" s="16"/>
      <c r="AN132" s="20"/>
      <c r="AO132" s="31"/>
      <c r="AP132" s="31"/>
      <c r="AQ132" s="16"/>
      <c r="AR132" s="16"/>
      <c r="AS132" s="16"/>
      <c r="AT132" s="16"/>
      <c r="AU132" s="16"/>
      <c r="AV132" s="16"/>
      <c r="AW132" s="16"/>
      <c r="AX132" s="16"/>
      <c r="AY132" s="16"/>
      <c r="AZ132" s="16"/>
      <c r="BA132" s="16"/>
      <c r="BB132" s="16"/>
      <c r="BC132" s="16"/>
      <c r="BD132" s="16"/>
      <c r="BE132" s="16"/>
      <c r="BF132" s="16"/>
      <c r="BG132" s="20"/>
      <c r="BH132" s="31"/>
      <c r="BI132" s="31"/>
      <c r="BJ132" s="16"/>
      <c r="BK132" s="16"/>
      <c r="BL132" s="16"/>
      <c r="BM132" s="16"/>
      <c r="BN132" s="16"/>
      <c r="BO132" s="24"/>
      <c r="BP132" s="16"/>
      <c r="BQ132" s="16"/>
      <c r="BR132" s="16"/>
      <c r="BS132" s="16"/>
      <c r="BT132" s="16"/>
      <c r="BU132" s="16"/>
      <c r="BV132" s="16"/>
      <c r="BW132" s="16"/>
      <c r="BX132" s="16"/>
      <c r="BY132" s="16"/>
      <c r="BZ132" s="16"/>
      <c r="CA132" s="16"/>
      <c r="CB132" s="16"/>
      <c r="CC132" s="16"/>
      <c r="CD132" s="16"/>
      <c r="CE132" s="16"/>
      <c r="CF132" s="16"/>
      <c r="CG132" s="16"/>
      <c r="CH132" s="20"/>
    </row>
    <row r="133" spans="1:86" s="30" customFormat="1" ht="16.5" customHeight="1">
      <c r="A133" s="16"/>
      <c r="B133" s="16"/>
      <c r="C133" s="16"/>
      <c r="D133" s="16"/>
      <c r="E133" s="28"/>
      <c r="F133" s="18"/>
      <c r="G133" s="19"/>
      <c r="H133" s="53"/>
      <c r="I133" s="18"/>
      <c r="J133" s="18"/>
      <c r="K133" s="19"/>
      <c r="L133" s="18"/>
      <c r="M133" s="18"/>
      <c r="N133" s="19"/>
      <c r="O133" s="16"/>
      <c r="P133" s="16"/>
      <c r="Q133" s="16"/>
      <c r="R133" s="2"/>
      <c r="S133" s="450"/>
      <c r="T133" s="2"/>
      <c r="U133" s="2"/>
      <c r="V133" s="17"/>
      <c r="W133" s="72"/>
      <c r="X133" s="16"/>
      <c r="Y133" s="16"/>
      <c r="Z133" s="22"/>
      <c r="AA133" s="19"/>
      <c r="AB133" s="18"/>
      <c r="AC133" s="19"/>
      <c r="AD133" s="18"/>
      <c r="AE133" s="19"/>
      <c r="AF133" s="16"/>
      <c r="AG133" s="16"/>
      <c r="AH133" s="17"/>
      <c r="AI133" s="16"/>
      <c r="AJ133" s="16"/>
      <c r="AK133" s="17"/>
      <c r="AL133" s="16"/>
      <c r="AM133" s="16"/>
      <c r="AN133" s="20"/>
      <c r="AO133" s="31"/>
      <c r="AP133" s="31"/>
      <c r="AQ133" s="16"/>
      <c r="AR133" s="16"/>
      <c r="AS133" s="16"/>
      <c r="AT133" s="16"/>
      <c r="AU133" s="16"/>
      <c r="AV133" s="16"/>
      <c r="AW133" s="16"/>
      <c r="AX133" s="16"/>
      <c r="AY133" s="16"/>
      <c r="AZ133" s="16"/>
      <c r="BA133" s="16"/>
      <c r="BB133" s="16"/>
      <c r="BC133" s="16"/>
      <c r="BD133" s="16"/>
      <c r="BE133" s="16"/>
      <c r="BF133" s="16"/>
      <c r="BG133" s="20"/>
      <c r="BH133" s="31"/>
      <c r="BI133" s="31"/>
      <c r="BJ133" s="16"/>
      <c r="BK133" s="16"/>
      <c r="BL133" s="16"/>
      <c r="BM133" s="16"/>
      <c r="BN133" s="16"/>
      <c r="BO133" s="24"/>
      <c r="BP133" s="16"/>
      <c r="BQ133" s="16"/>
      <c r="BR133" s="16"/>
      <c r="BS133" s="16"/>
      <c r="BT133" s="16"/>
      <c r="BU133" s="16"/>
      <c r="BV133" s="16"/>
      <c r="BW133" s="16"/>
      <c r="BX133" s="16"/>
      <c r="BY133" s="16"/>
      <c r="BZ133" s="16"/>
      <c r="CA133" s="16"/>
      <c r="CB133" s="16"/>
      <c r="CC133" s="16"/>
      <c r="CD133" s="16"/>
      <c r="CE133" s="16"/>
      <c r="CF133" s="16"/>
      <c r="CG133" s="16"/>
      <c r="CH133" s="20"/>
    </row>
    <row r="134" spans="1:86" s="30" customFormat="1" ht="16.5" customHeight="1">
      <c r="A134" s="16"/>
      <c r="B134" s="16"/>
      <c r="C134" s="16"/>
      <c r="D134" s="16"/>
      <c r="E134" s="28"/>
      <c r="F134" s="18"/>
      <c r="G134" s="19"/>
      <c r="H134" s="53"/>
      <c r="I134" s="18"/>
      <c r="J134" s="18"/>
      <c r="K134" s="19"/>
      <c r="L134" s="18"/>
      <c r="M134" s="18"/>
      <c r="N134" s="19"/>
      <c r="O134" s="16"/>
      <c r="P134" s="16"/>
      <c r="Q134" s="16"/>
      <c r="R134" s="2"/>
      <c r="S134" s="450"/>
      <c r="T134" s="2"/>
      <c r="U134" s="2"/>
      <c r="V134" s="17"/>
      <c r="W134" s="72"/>
      <c r="X134" s="16"/>
      <c r="Y134" s="16"/>
      <c r="Z134" s="22"/>
      <c r="AA134" s="19"/>
      <c r="AB134" s="18"/>
      <c r="AC134" s="19"/>
      <c r="AD134" s="18"/>
      <c r="AE134" s="19"/>
      <c r="AF134" s="16"/>
      <c r="AG134" s="16"/>
      <c r="AH134" s="17"/>
      <c r="AI134" s="16"/>
      <c r="AJ134" s="16"/>
      <c r="AK134" s="17"/>
      <c r="AL134" s="16"/>
      <c r="AM134" s="16"/>
      <c r="AN134" s="20"/>
      <c r="AO134" s="31"/>
      <c r="AP134" s="31"/>
      <c r="AQ134" s="16"/>
      <c r="AR134" s="16"/>
      <c r="AS134" s="16"/>
      <c r="AT134" s="16"/>
      <c r="AU134" s="16"/>
      <c r="AV134" s="16"/>
      <c r="AW134" s="16"/>
      <c r="AX134" s="16"/>
      <c r="AY134" s="16"/>
      <c r="AZ134" s="16"/>
      <c r="BA134" s="16"/>
      <c r="BB134" s="16"/>
      <c r="BC134" s="16"/>
      <c r="BD134" s="16"/>
      <c r="BE134" s="16"/>
      <c r="BF134" s="16"/>
      <c r="BG134" s="20"/>
      <c r="BH134" s="31"/>
      <c r="BI134" s="31"/>
      <c r="BJ134" s="16"/>
      <c r="BK134" s="16"/>
      <c r="BL134" s="16"/>
      <c r="BM134" s="16"/>
      <c r="BN134" s="16"/>
      <c r="BO134" s="24"/>
      <c r="BP134" s="16"/>
      <c r="BQ134" s="16"/>
      <c r="BR134" s="16"/>
      <c r="BS134" s="16"/>
      <c r="BT134" s="16"/>
      <c r="BU134" s="16"/>
      <c r="BV134" s="16"/>
      <c r="BW134" s="16"/>
      <c r="BX134" s="16"/>
      <c r="BY134" s="16"/>
      <c r="BZ134" s="16"/>
      <c r="CA134" s="16"/>
      <c r="CB134" s="16"/>
      <c r="CC134" s="16"/>
      <c r="CD134" s="16"/>
      <c r="CE134" s="16"/>
      <c r="CF134" s="16"/>
      <c r="CG134" s="16"/>
      <c r="CH134" s="20"/>
    </row>
    <row r="135" spans="1:86" s="30" customFormat="1" ht="16.5" customHeight="1">
      <c r="A135" s="16"/>
      <c r="B135" s="16"/>
      <c r="C135" s="16"/>
      <c r="D135" s="16"/>
      <c r="E135" s="28"/>
      <c r="F135" s="18"/>
      <c r="G135" s="19"/>
      <c r="H135" s="53"/>
      <c r="I135" s="18"/>
      <c r="J135" s="18"/>
      <c r="K135" s="19"/>
      <c r="L135" s="18"/>
      <c r="M135" s="18"/>
      <c r="N135" s="19"/>
      <c r="O135" s="16"/>
      <c r="P135" s="16"/>
      <c r="Q135" s="16"/>
      <c r="R135" s="2"/>
      <c r="S135" s="450"/>
      <c r="T135" s="2"/>
      <c r="U135" s="2"/>
      <c r="V135" s="17"/>
      <c r="W135" s="72"/>
      <c r="X135" s="16"/>
      <c r="Y135" s="16"/>
      <c r="Z135" s="22"/>
      <c r="AA135" s="19"/>
      <c r="AB135" s="18"/>
      <c r="AC135" s="19"/>
      <c r="AD135" s="18"/>
      <c r="AE135" s="19"/>
      <c r="AF135" s="16"/>
      <c r="AG135" s="16"/>
      <c r="AH135" s="17"/>
      <c r="AI135" s="16"/>
      <c r="AJ135" s="16"/>
      <c r="AK135" s="17"/>
      <c r="AL135" s="16"/>
      <c r="AM135" s="16"/>
      <c r="AN135" s="20"/>
      <c r="AO135" s="31"/>
      <c r="AP135" s="31"/>
      <c r="AQ135" s="16"/>
      <c r="AR135" s="16"/>
      <c r="AS135" s="16"/>
      <c r="AT135" s="16"/>
      <c r="AU135" s="16"/>
      <c r="AV135" s="16"/>
      <c r="AW135" s="16"/>
      <c r="AX135" s="16"/>
      <c r="AY135" s="16"/>
      <c r="AZ135" s="16"/>
      <c r="BA135" s="16"/>
      <c r="BB135" s="16"/>
      <c r="BC135" s="16"/>
      <c r="BD135" s="16"/>
      <c r="BE135" s="16"/>
      <c r="BF135" s="16"/>
      <c r="BG135" s="20"/>
      <c r="BH135" s="31"/>
      <c r="BI135" s="31"/>
      <c r="BJ135" s="16"/>
      <c r="BK135" s="16"/>
      <c r="BL135" s="16"/>
      <c r="BM135" s="16"/>
      <c r="BN135" s="16"/>
      <c r="BO135" s="24"/>
      <c r="BP135" s="16"/>
      <c r="BQ135" s="16"/>
      <c r="BR135" s="16"/>
      <c r="BS135" s="16"/>
      <c r="BT135" s="16"/>
      <c r="BU135" s="16"/>
      <c r="BV135" s="16"/>
      <c r="BW135" s="16"/>
      <c r="BX135" s="16"/>
      <c r="BY135" s="16"/>
      <c r="BZ135" s="16"/>
      <c r="CA135" s="16"/>
      <c r="CB135" s="16"/>
      <c r="CC135" s="16"/>
      <c r="CD135" s="16"/>
      <c r="CE135" s="16"/>
      <c r="CF135" s="16"/>
      <c r="CG135" s="16"/>
      <c r="CH135" s="20"/>
    </row>
    <row r="136" spans="1:86" s="30" customFormat="1" ht="16.5" customHeight="1">
      <c r="A136" s="16"/>
      <c r="B136" s="36"/>
      <c r="C136" s="36"/>
      <c r="D136" s="36"/>
      <c r="E136" s="38"/>
      <c r="F136" s="35"/>
      <c r="G136" s="52"/>
      <c r="H136" s="64"/>
      <c r="I136" s="35"/>
      <c r="J136" s="35"/>
      <c r="K136" s="52"/>
      <c r="L136" s="35"/>
      <c r="M136" s="35"/>
      <c r="N136" s="52"/>
      <c r="O136" s="36"/>
      <c r="P136" s="36"/>
      <c r="Q136" s="36"/>
      <c r="R136" s="2"/>
      <c r="S136" s="450"/>
      <c r="T136" s="2"/>
      <c r="U136" s="2"/>
      <c r="V136" s="17"/>
      <c r="W136" s="72"/>
      <c r="X136" s="16"/>
      <c r="Y136" s="36"/>
      <c r="Z136" s="65"/>
      <c r="AA136" s="52"/>
      <c r="AB136" s="35"/>
      <c r="AC136" s="52"/>
      <c r="AD136" s="35"/>
      <c r="AE136" s="52"/>
      <c r="AF136" s="36"/>
      <c r="AG136" s="36"/>
      <c r="AH136" s="42"/>
      <c r="AI136" s="36"/>
      <c r="AJ136" s="36"/>
      <c r="AK136" s="42"/>
      <c r="AL136" s="36"/>
      <c r="AM136" s="36"/>
      <c r="AN136" s="45"/>
      <c r="AO136" s="58"/>
      <c r="AP136" s="58"/>
      <c r="AQ136" s="36"/>
      <c r="AR136" s="36"/>
      <c r="AS136" s="36"/>
      <c r="AT136" s="36"/>
      <c r="AU136" s="16"/>
      <c r="AV136" s="16"/>
      <c r="AW136" s="37"/>
      <c r="AX136" s="37"/>
      <c r="AY136" s="37"/>
      <c r="AZ136" s="37"/>
      <c r="BA136" s="37"/>
      <c r="BB136" s="37"/>
      <c r="BC136" s="37"/>
      <c r="BD136" s="37"/>
      <c r="BE136" s="37"/>
      <c r="BF136" s="37"/>
      <c r="BG136" s="46"/>
      <c r="BH136" s="59"/>
      <c r="BI136" s="59"/>
      <c r="BJ136" s="37"/>
      <c r="BK136" s="37"/>
      <c r="BL136" s="37"/>
      <c r="BM136" s="37"/>
      <c r="BN136" s="16"/>
      <c r="BO136" s="24"/>
      <c r="BP136" s="37"/>
      <c r="BQ136" s="37"/>
      <c r="BR136" s="37"/>
      <c r="BS136" s="37"/>
      <c r="BT136" s="37"/>
      <c r="BU136" s="37"/>
      <c r="BV136" s="37"/>
      <c r="BW136" s="37"/>
      <c r="BX136" s="37"/>
      <c r="BY136" s="37"/>
      <c r="BZ136" s="36"/>
      <c r="CA136" s="36"/>
      <c r="CB136" s="36"/>
      <c r="CC136" s="36"/>
      <c r="CD136" s="36"/>
      <c r="CE136" s="36"/>
      <c r="CF136" s="36"/>
      <c r="CG136" s="36"/>
      <c r="CH136" s="20"/>
    </row>
    <row r="137" spans="1:86" s="30" customFormat="1" ht="16.5" customHeight="1">
      <c r="A137" s="16"/>
      <c r="B137" s="36"/>
      <c r="C137" s="36"/>
      <c r="D137" s="36"/>
      <c r="E137" s="38"/>
      <c r="F137" s="35"/>
      <c r="G137" s="52"/>
      <c r="H137" s="64"/>
      <c r="I137" s="35"/>
      <c r="J137" s="35"/>
      <c r="K137" s="52"/>
      <c r="L137" s="35"/>
      <c r="M137" s="35"/>
      <c r="N137" s="52"/>
      <c r="O137" s="36"/>
      <c r="P137" s="36"/>
      <c r="Q137" s="36"/>
      <c r="R137" s="2"/>
      <c r="S137" s="450"/>
      <c r="T137" s="2"/>
      <c r="U137" s="2"/>
      <c r="V137" s="17"/>
      <c r="W137" s="72"/>
      <c r="X137" s="16"/>
      <c r="Y137" s="36"/>
      <c r="Z137" s="65"/>
      <c r="AA137" s="52"/>
      <c r="AB137" s="35"/>
      <c r="AC137" s="52"/>
      <c r="AD137" s="35"/>
      <c r="AE137" s="52"/>
      <c r="AF137" s="36"/>
      <c r="AG137" s="36"/>
      <c r="AH137" s="42"/>
      <c r="AI137" s="36"/>
      <c r="AJ137" s="36"/>
      <c r="AK137" s="42"/>
      <c r="AL137" s="36"/>
      <c r="AM137" s="36"/>
      <c r="AN137" s="45"/>
      <c r="AO137" s="58"/>
      <c r="AP137" s="58"/>
      <c r="AQ137" s="36"/>
      <c r="AR137" s="36"/>
      <c r="AS137" s="36"/>
      <c r="AT137" s="36"/>
      <c r="AU137" s="16"/>
      <c r="AV137" s="16"/>
      <c r="AW137" s="37"/>
      <c r="AX137" s="37"/>
      <c r="AY137" s="37"/>
      <c r="AZ137" s="37"/>
      <c r="BA137" s="37"/>
      <c r="BB137" s="37"/>
      <c r="BC137" s="37"/>
      <c r="BD137" s="37"/>
      <c r="BE137" s="37"/>
      <c r="BF137" s="37"/>
      <c r="BG137" s="46"/>
      <c r="BH137" s="59"/>
      <c r="BI137" s="59"/>
      <c r="BJ137" s="37"/>
      <c r="BK137" s="37"/>
      <c r="BL137" s="37"/>
      <c r="BM137" s="37"/>
      <c r="BN137" s="16"/>
      <c r="BO137" s="24"/>
      <c r="BP137" s="37"/>
      <c r="BQ137" s="37"/>
      <c r="BR137" s="37"/>
      <c r="BS137" s="37"/>
      <c r="BT137" s="37"/>
      <c r="BU137" s="37"/>
      <c r="BV137" s="37"/>
      <c r="BW137" s="37"/>
      <c r="BX137" s="37"/>
      <c r="BY137" s="37"/>
      <c r="BZ137" s="36"/>
      <c r="CA137" s="36"/>
      <c r="CB137" s="36"/>
      <c r="CC137" s="36"/>
      <c r="CD137" s="36"/>
      <c r="CE137" s="36"/>
      <c r="CF137" s="36"/>
      <c r="CG137" s="36"/>
      <c r="CH137" s="20"/>
    </row>
    <row r="138" spans="1:86" s="30" customFormat="1" ht="16.5" customHeight="1">
      <c r="A138" s="16"/>
      <c r="B138" s="36"/>
      <c r="C138" s="36"/>
      <c r="D138" s="36"/>
      <c r="E138" s="38"/>
      <c r="F138" s="35"/>
      <c r="G138" s="52"/>
      <c r="H138" s="64"/>
      <c r="I138" s="35"/>
      <c r="J138" s="35"/>
      <c r="K138" s="52"/>
      <c r="L138" s="18"/>
      <c r="M138" s="18"/>
      <c r="N138" s="19"/>
      <c r="O138" s="36"/>
      <c r="P138" s="36"/>
      <c r="Q138" s="36"/>
      <c r="R138" s="2"/>
      <c r="S138" s="450"/>
      <c r="T138" s="2"/>
      <c r="U138" s="2"/>
      <c r="V138" s="17"/>
      <c r="W138" s="72"/>
      <c r="X138" s="16"/>
      <c r="Y138" s="36"/>
      <c r="Z138" s="65"/>
      <c r="AA138" s="52"/>
      <c r="AB138" s="35"/>
      <c r="AC138" s="52"/>
      <c r="AD138" s="35"/>
      <c r="AE138" s="52"/>
      <c r="AF138" s="36"/>
      <c r="AG138" s="36"/>
      <c r="AH138" s="42"/>
      <c r="AI138" s="36"/>
      <c r="AJ138" s="36"/>
      <c r="AK138" s="42"/>
      <c r="AL138" s="36"/>
      <c r="AM138" s="36"/>
      <c r="AN138" s="45"/>
      <c r="AO138" s="58"/>
      <c r="AP138" s="58"/>
      <c r="AQ138" s="37"/>
      <c r="AR138" s="37"/>
      <c r="AS138" s="36"/>
      <c r="AT138" s="36"/>
      <c r="AU138" s="16"/>
      <c r="AV138" s="16"/>
      <c r="AW138" s="37"/>
      <c r="AX138" s="37"/>
      <c r="AY138" s="37"/>
      <c r="AZ138" s="37"/>
      <c r="BA138" s="37"/>
      <c r="BB138" s="37"/>
      <c r="BC138" s="37"/>
      <c r="BD138" s="37"/>
      <c r="BE138" s="37"/>
      <c r="BF138" s="37"/>
      <c r="BG138" s="46"/>
      <c r="BH138" s="59"/>
      <c r="BI138" s="59"/>
      <c r="BJ138" s="37"/>
      <c r="BK138" s="37"/>
      <c r="BL138" s="37"/>
      <c r="BM138" s="37"/>
      <c r="BN138" s="16"/>
      <c r="BO138" s="24"/>
      <c r="BP138" s="37"/>
      <c r="BQ138" s="37"/>
      <c r="BR138" s="37"/>
      <c r="BS138" s="37"/>
      <c r="BT138" s="37"/>
      <c r="BU138" s="37"/>
      <c r="BV138" s="37"/>
      <c r="BW138" s="37"/>
      <c r="BX138" s="37"/>
      <c r="BY138" s="37"/>
      <c r="BZ138" s="36"/>
      <c r="CA138" s="36"/>
      <c r="CB138" s="36"/>
      <c r="CC138" s="36"/>
      <c r="CD138" s="36"/>
      <c r="CE138" s="36"/>
      <c r="CF138" s="36"/>
      <c r="CG138" s="36"/>
      <c r="CH138" s="20"/>
    </row>
    <row r="139" spans="1:86" s="30" customFormat="1" ht="16.5" customHeight="1">
      <c r="A139" s="16"/>
      <c r="B139" s="16"/>
      <c r="C139" s="16"/>
      <c r="D139" s="16"/>
      <c r="E139" s="28"/>
      <c r="F139" s="18"/>
      <c r="G139" s="19"/>
      <c r="H139" s="53"/>
      <c r="I139" s="18"/>
      <c r="J139" s="18"/>
      <c r="K139" s="19"/>
      <c r="L139" s="18"/>
      <c r="M139" s="18"/>
      <c r="N139" s="19"/>
      <c r="O139" s="16"/>
      <c r="P139" s="16"/>
      <c r="Q139" s="16"/>
      <c r="R139" s="2"/>
      <c r="S139" s="450"/>
      <c r="T139" s="2"/>
      <c r="U139" s="2"/>
      <c r="V139" s="17"/>
      <c r="W139" s="72"/>
      <c r="X139" s="16"/>
      <c r="Y139" s="16"/>
      <c r="Z139" s="22"/>
      <c r="AA139" s="19"/>
      <c r="AB139" s="18"/>
      <c r="AC139" s="19"/>
      <c r="AD139" s="18"/>
      <c r="AE139" s="19"/>
      <c r="AF139" s="16"/>
      <c r="AG139" s="16"/>
      <c r="AH139" s="17"/>
      <c r="AI139" s="16"/>
      <c r="AJ139" s="16"/>
      <c r="AK139" s="17"/>
      <c r="AL139" s="16"/>
      <c r="AM139" s="16"/>
      <c r="AN139" s="20"/>
      <c r="AO139" s="31"/>
      <c r="AP139" s="31"/>
      <c r="AQ139" s="16"/>
      <c r="AR139" s="16"/>
      <c r="AS139" s="16"/>
      <c r="AT139" s="16"/>
      <c r="AU139" s="16"/>
      <c r="AV139" s="16"/>
      <c r="AW139" s="16"/>
      <c r="AX139" s="16"/>
      <c r="AY139" s="16"/>
      <c r="AZ139" s="16"/>
      <c r="BA139" s="16"/>
      <c r="BB139" s="16"/>
      <c r="BC139" s="16"/>
      <c r="BD139" s="16"/>
      <c r="BE139" s="16"/>
      <c r="BF139" s="16"/>
      <c r="BG139" s="20"/>
      <c r="BH139" s="31"/>
      <c r="BI139" s="31"/>
      <c r="BJ139" s="16"/>
      <c r="BK139" s="16"/>
      <c r="BL139" s="16"/>
      <c r="BM139" s="16"/>
      <c r="BN139" s="16"/>
      <c r="BO139" s="24"/>
      <c r="BP139" s="16"/>
      <c r="BQ139" s="16"/>
      <c r="BR139" s="16"/>
      <c r="BS139" s="16"/>
      <c r="BT139" s="16"/>
      <c r="BU139" s="16"/>
      <c r="BV139" s="16"/>
      <c r="BW139" s="16"/>
      <c r="BX139" s="16"/>
      <c r="BY139" s="16"/>
      <c r="BZ139" s="16"/>
      <c r="CA139" s="16"/>
      <c r="CB139" s="16"/>
      <c r="CC139" s="16"/>
      <c r="CD139" s="16"/>
      <c r="CE139" s="16"/>
      <c r="CF139" s="16"/>
      <c r="CG139" s="16"/>
      <c r="CH139" s="20"/>
    </row>
    <row r="140" spans="1:86" s="30" customFormat="1" ht="16.5" customHeight="1">
      <c r="A140" s="16"/>
      <c r="B140" s="36"/>
      <c r="C140" s="36"/>
      <c r="D140" s="36"/>
      <c r="E140" s="38"/>
      <c r="F140" s="35"/>
      <c r="G140" s="52"/>
      <c r="H140" s="64"/>
      <c r="I140" s="35"/>
      <c r="J140" s="35"/>
      <c r="K140" s="52"/>
      <c r="L140" s="35"/>
      <c r="M140" s="35"/>
      <c r="N140" s="52"/>
      <c r="O140" s="16"/>
      <c r="P140" s="16"/>
      <c r="Q140" s="16"/>
      <c r="R140" s="2"/>
      <c r="S140" s="450"/>
      <c r="T140" s="2"/>
      <c r="U140" s="2"/>
      <c r="V140" s="17"/>
      <c r="W140" s="72"/>
      <c r="X140" s="16"/>
      <c r="Y140" s="16"/>
      <c r="Z140" s="65"/>
      <c r="AA140" s="52"/>
      <c r="AB140" s="35"/>
      <c r="AC140" s="52"/>
      <c r="AD140" s="35"/>
      <c r="AE140" s="52"/>
      <c r="AF140" s="36"/>
      <c r="AG140" s="36"/>
      <c r="AH140" s="42"/>
      <c r="AI140" s="36"/>
      <c r="AJ140" s="36"/>
      <c r="AK140" s="42"/>
      <c r="AL140" s="36"/>
      <c r="AM140" s="36"/>
      <c r="AN140" s="45"/>
      <c r="AO140" s="58"/>
      <c r="AP140" s="58"/>
      <c r="AQ140" s="16"/>
      <c r="AR140" s="16"/>
      <c r="AS140" s="16"/>
      <c r="AT140" s="16"/>
      <c r="AU140" s="16"/>
      <c r="AV140" s="16"/>
      <c r="AW140" s="16"/>
      <c r="AX140" s="16"/>
      <c r="AY140" s="16"/>
      <c r="AZ140" s="16"/>
      <c r="BA140" s="16"/>
      <c r="BB140" s="16"/>
      <c r="BC140" s="16"/>
      <c r="BD140" s="16"/>
      <c r="BE140" s="16"/>
      <c r="BF140" s="16"/>
      <c r="BG140" s="20"/>
      <c r="BH140" s="31"/>
      <c r="BI140" s="31"/>
      <c r="BJ140" s="16"/>
      <c r="BK140" s="16"/>
      <c r="BL140" s="16"/>
      <c r="BM140" s="16"/>
      <c r="BN140" s="16"/>
      <c r="BO140" s="24"/>
      <c r="BP140" s="16"/>
      <c r="BQ140" s="16"/>
      <c r="BR140" s="16"/>
      <c r="BS140" s="16"/>
      <c r="BT140" s="16"/>
      <c r="BU140" s="16"/>
      <c r="BV140" s="16"/>
      <c r="BW140" s="16"/>
      <c r="BX140" s="16"/>
      <c r="BY140" s="16"/>
      <c r="BZ140" s="16"/>
      <c r="CA140" s="16"/>
      <c r="CB140" s="36"/>
      <c r="CC140" s="16"/>
      <c r="CD140" s="16"/>
      <c r="CE140" s="16"/>
      <c r="CF140" s="16"/>
      <c r="CG140" s="16"/>
      <c r="CH140" s="20"/>
    </row>
    <row r="141" spans="1:86" s="30" customFormat="1" ht="16.5" customHeight="1">
      <c r="A141" s="16"/>
      <c r="B141" s="16"/>
      <c r="C141" s="16"/>
      <c r="D141" s="16"/>
      <c r="E141" s="28"/>
      <c r="F141" s="18"/>
      <c r="G141" s="19"/>
      <c r="H141" s="53"/>
      <c r="I141" s="18"/>
      <c r="J141" s="18"/>
      <c r="K141" s="19"/>
      <c r="L141" s="18"/>
      <c r="M141" s="18"/>
      <c r="N141" s="19"/>
      <c r="O141" s="16"/>
      <c r="P141" s="16"/>
      <c r="Q141" s="16"/>
      <c r="R141" s="2"/>
      <c r="S141" s="450"/>
      <c r="T141" s="2"/>
      <c r="U141" s="2"/>
      <c r="V141" s="17"/>
      <c r="W141" s="72"/>
      <c r="X141" s="16"/>
      <c r="Y141" s="16"/>
      <c r="Z141" s="22"/>
      <c r="AA141" s="19"/>
      <c r="AB141" s="18"/>
      <c r="AC141" s="19"/>
      <c r="AD141" s="18"/>
      <c r="AE141" s="19"/>
      <c r="AF141" s="16"/>
      <c r="AG141" s="16"/>
      <c r="AH141" s="17"/>
      <c r="AI141" s="16"/>
      <c r="AJ141" s="16"/>
      <c r="AK141" s="17"/>
      <c r="AL141" s="16"/>
      <c r="AM141" s="16"/>
      <c r="AN141" s="20"/>
      <c r="AO141" s="31"/>
      <c r="AP141" s="31"/>
      <c r="AQ141" s="16"/>
      <c r="AR141" s="16"/>
      <c r="AS141" s="16"/>
      <c r="AT141" s="16"/>
      <c r="AU141" s="16"/>
      <c r="AV141" s="16"/>
      <c r="AW141" s="24"/>
      <c r="AX141" s="24"/>
      <c r="AY141" s="24"/>
      <c r="AZ141" s="24"/>
      <c r="BA141" s="24"/>
      <c r="BB141" s="24"/>
      <c r="BC141" s="24"/>
      <c r="BD141" s="24"/>
      <c r="BE141" s="24"/>
      <c r="BF141" s="16"/>
      <c r="BG141" s="20"/>
      <c r="BH141" s="31"/>
      <c r="BI141" s="31"/>
      <c r="BJ141" s="16"/>
      <c r="BK141" s="16"/>
      <c r="BL141" s="16"/>
      <c r="BM141" s="16"/>
      <c r="BN141" s="16"/>
      <c r="BO141" s="24"/>
      <c r="BP141" s="16"/>
      <c r="BQ141" s="16"/>
      <c r="BR141" s="16"/>
      <c r="BS141" s="16"/>
      <c r="BT141" s="16"/>
      <c r="BU141" s="16"/>
      <c r="BV141" s="16"/>
      <c r="BW141" s="16"/>
      <c r="BX141" s="16"/>
      <c r="BY141" s="16"/>
      <c r="BZ141" s="16"/>
      <c r="CA141" s="16"/>
      <c r="CB141" s="16"/>
      <c r="CC141" s="16"/>
      <c r="CD141" s="16"/>
      <c r="CE141" s="16"/>
      <c r="CF141" s="16"/>
      <c r="CG141" s="16"/>
      <c r="CH141" s="20"/>
    </row>
    <row r="142" spans="1:86" s="30" customFormat="1" ht="16.5" customHeight="1">
      <c r="A142" s="16"/>
      <c r="B142" s="36"/>
      <c r="C142" s="36"/>
      <c r="D142" s="36"/>
      <c r="E142" s="38"/>
      <c r="F142" s="35"/>
      <c r="G142" s="52"/>
      <c r="H142" s="64"/>
      <c r="I142" s="35"/>
      <c r="J142" s="35"/>
      <c r="K142" s="52"/>
      <c r="L142" s="35"/>
      <c r="M142" s="35"/>
      <c r="N142" s="52"/>
      <c r="O142" s="16"/>
      <c r="P142" s="16"/>
      <c r="Q142" s="36"/>
      <c r="R142" s="2"/>
      <c r="S142" s="450"/>
      <c r="T142" s="2"/>
      <c r="U142" s="2"/>
      <c r="V142" s="17"/>
      <c r="W142" s="72"/>
      <c r="X142" s="16"/>
      <c r="Y142" s="16"/>
      <c r="Z142" s="65"/>
      <c r="AA142" s="52"/>
      <c r="AB142" s="35"/>
      <c r="AC142" s="52"/>
      <c r="AD142" s="35"/>
      <c r="AE142" s="52"/>
      <c r="AF142" s="36"/>
      <c r="AG142" s="36"/>
      <c r="AH142" s="42"/>
      <c r="AI142" s="36"/>
      <c r="AJ142" s="36"/>
      <c r="AK142" s="42"/>
      <c r="AL142" s="36"/>
      <c r="AM142" s="36"/>
      <c r="AN142" s="45"/>
      <c r="AO142" s="58"/>
      <c r="AP142" s="58"/>
      <c r="AQ142" s="21"/>
      <c r="AR142" s="21"/>
      <c r="AS142" s="21"/>
      <c r="AT142" s="21"/>
      <c r="AU142" s="21"/>
      <c r="AV142" s="21"/>
      <c r="AW142" s="21"/>
      <c r="AX142" s="21"/>
      <c r="AY142" s="21"/>
      <c r="AZ142" s="21"/>
      <c r="BA142" s="21"/>
      <c r="BB142" s="21"/>
      <c r="BC142" s="21"/>
      <c r="BD142" s="21"/>
      <c r="BE142" s="21"/>
      <c r="BF142" s="21"/>
      <c r="BG142" s="26"/>
      <c r="BH142" s="27"/>
      <c r="BI142" s="27"/>
      <c r="BJ142" s="21"/>
      <c r="BK142" s="21"/>
      <c r="BL142" s="21"/>
      <c r="BM142" s="21"/>
      <c r="BN142" s="16"/>
      <c r="BO142" s="24"/>
      <c r="BP142" s="21"/>
      <c r="BQ142" s="21"/>
      <c r="BR142" s="21"/>
      <c r="BS142" s="21"/>
      <c r="BT142" s="21"/>
      <c r="BU142" s="21"/>
      <c r="BV142" s="21"/>
      <c r="BW142" s="21"/>
      <c r="BX142" s="21"/>
      <c r="BY142" s="21"/>
      <c r="BZ142" s="21"/>
      <c r="CA142" s="21"/>
      <c r="CB142" s="36"/>
      <c r="CC142" s="21"/>
      <c r="CD142" s="21"/>
      <c r="CE142" s="21"/>
      <c r="CF142" s="21"/>
      <c r="CG142" s="21"/>
      <c r="CH142" s="20"/>
    </row>
    <row r="143" spans="1:86" s="30" customFormat="1" ht="16.5" customHeight="1">
      <c r="A143" s="16"/>
      <c r="B143" s="16"/>
      <c r="C143" s="16"/>
      <c r="D143" s="16"/>
      <c r="E143" s="28"/>
      <c r="F143" s="18"/>
      <c r="G143" s="19"/>
      <c r="H143" s="53"/>
      <c r="I143" s="18"/>
      <c r="J143" s="18"/>
      <c r="K143" s="19"/>
      <c r="L143" s="18"/>
      <c r="M143" s="18"/>
      <c r="N143" s="19"/>
      <c r="O143" s="16"/>
      <c r="P143" s="16"/>
      <c r="Q143" s="16"/>
      <c r="R143" s="2"/>
      <c r="S143" s="450"/>
      <c r="T143" s="2"/>
      <c r="U143" s="2"/>
      <c r="V143" s="17"/>
      <c r="W143" s="72"/>
      <c r="X143" s="16"/>
      <c r="Y143" s="16"/>
      <c r="Z143" s="22"/>
      <c r="AA143" s="19"/>
      <c r="AB143" s="18"/>
      <c r="AC143" s="19"/>
      <c r="AD143" s="18"/>
      <c r="AE143" s="19"/>
      <c r="AF143" s="16"/>
      <c r="AG143" s="16"/>
      <c r="AH143" s="17"/>
      <c r="AI143" s="16"/>
      <c r="AJ143" s="16"/>
      <c r="AK143" s="17"/>
      <c r="AL143" s="16"/>
      <c r="AM143" s="16"/>
      <c r="AN143" s="20"/>
      <c r="AO143" s="31"/>
      <c r="AP143" s="31"/>
      <c r="AQ143" s="16"/>
      <c r="AR143" s="16"/>
      <c r="AS143" s="16"/>
      <c r="AT143" s="16"/>
      <c r="AU143" s="16"/>
      <c r="AV143" s="16"/>
      <c r="AW143" s="16"/>
      <c r="AX143" s="16"/>
      <c r="AY143" s="16"/>
      <c r="AZ143" s="16"/>
      <c r="BA143" s="16"/>
      <c r="BB143" s="16"/>
      <c r="BC143" s="16"/>
      <c r="BD143" s="16"/>
      <c r="BE143" s="16"/>
      <c r="BF143" s="16"/>
      <c r="BG143" s="20"/>
      <c r="BH143" s="31"/>
      <c r="BI143" s="31"/>
      <c r="BJ143" s="16"/>
      <c r="BK143" s="16"/>
      <c r="BL143" s="16"/>
      <c r="BM143" s="16"/>
      <c r="BN143" s="16"/>
      <c r="BO143" s="24"/>
      <c r="BP143" s="16"/>
      <c r="BQ143" s="16"/>
      <c r="BR143" s="16"/>
      <c r="BS143" s="16"/>
      <c r="BT143" s="16"/>
      <c r="BU143" s="16"/>
      <c r="BV143" s="16"/>
      <c r="BW143" s="16"/>
      <c r="BX143" s="16"/>
      <c r="BY143" s="16"/>
      <c r="BZ143" s="16"/>
      <c r="CA143" s="16"/>
      <c r="CB143" s="16"/>
      <c r="CC143" s="16"/>
      <c r="CD143" s="16"/>
      <c r="CE143" s="16"/>
      <c r="CF143" s="16"/>
      <c r="CG143" s="16"/>
      <c r="CH143" s="20"/>
    </row>
    <row r="144" spans="1:86" s="30" customFormat="1" ht="16.5" customHeight="1">
      <c r="A144" s="16"/>
      <c r="B144" s="16"/>
      <c r="C144" s="16"/>
      <c r="D144" s="16"/>
      <c r="E144" s="28"/>
      <c r="F144" s="18"/>
      <c r="G144" s="19"/>
      <c r="H144" s="53"/>
      <c r="I144" s="18"/>
      <c r="J144" s="18"/>
      <c r="K144" s="19"/>
      <c r="L144" s="18"/>
      <c r="M144" s="18"/>
      <c r="N144" s="19"/>
      <c r="O144" s="16"/>
      <c r="P144" s="16"/>
      <c r="Q144" s="16"/>
      <c r="R144" s="2"/>
      <c r="S144" s="450"/>
      <c r="T144" s="2"/>
      <c r="U144" s="2"/>
      <c r="V144" s="17"/>
      <c r="W144" s="72"/>
      <c r="X144" s="16"/>
      <c r="Y144" s="16"/>
      <c r="Z144" s="22"/>
      <c r="AA144" s="19"/>
      <c r="AB144" s="18"/>
      <c r="AC144" s="19"/>
      <c r="AD144" s="18"/>
      <c r="AE144" s="19"/>
      <c r="AF144" s="16"/>
      <c r="AG144" s="16"/>
      <c r="AH144" s="17"/>
      <c r="AI144" s="16"/>
      <c r="AJ144" s="16"/>
      <c r="AK144" s="17"/>
      <c r="AL144" s="16"/>
      <c r="AM144" s="16"/>
      <c r="AN144" s="20"/>
      <c r="AO144" s="31"/>
      <c r="AP144" s="31"/>
      <c r="AQ144" s="16"/>
      <c r="AR144" s="16"/>
      <c r="AS144" s="16"/>
      <c r="AT144" s="16"/>
      <c r="AU144" s="16"/>
      <c r="AV144" s="16"/>
      <c r="AW144" s="21"/>
      <c r="AX144" s="21"/>
      <c r="AY144" s="21"/>
      <c r="AZ144" s="21"/>
      <c r="BA144" s="21"/>
      <c r="BB144" s="21"/>
      <c r="BC144" s="21"/>
      <c r="BD144" s="21"/>
      <c r="BE144" s="21"/>
      <c r="BF144" s="16"/>
      <c r="BG144" s="20"/>
      <c r="BH144" s="31"/>
      <c r="BI144" s="31"/>
      <c r="BJ144" s="16"/>
      <c r="BK144" s="16"/>
      <c r="BL144" s="16"/>
      <c r="BM144" s="16"/>
      <c r="BN144" s="16"/>
      <c r="BO144" s="24"/>
      <c r="BP144" s="16"/>
      <c r="BQ144" s="16"/>
      <c r="BR144" s="16"/>
      <c r="BS144" s="16"/>
      <c r="BT144" s="16"/>
      <c r="BU144" s="16"/>
      <c r="BV144" s="16"/>
      <c r="BW144" s="16"/>
      <c r="BX144" s="16"/>
      <c r="BY144" s="16"/>
      <c r="BZ144" s="16"/>
      <c r="CA144" s="16"/>
      <c r="CB144" s="16"/>
      <c r="CC144" s="16"/>
      <c r="CD144" s="16"/>
      <c r="CE144" s="16"/>
      <c r="CF144" s="16"/>
      <c r="CG144" s="16"/>
      <c r="CH144" s="20"/>
    </row>
    <row r="145" spans="1:86" s="30" customFormat="1" ht="16.5" customHeight="1">
      <c r="A145" s="16"/>
      <c r="B145" s="16"/>
      <c r="C145" s="16"/>
      <c r="D145" s="16"/>
      <c r="E145" s="28"/>
      <c r="F145" s="18"/>
      <c r="G145" s="19"/>
      <c r="H145" s="53"/>
      <c r="I145" s="18"/>
      <c r="J145" s="18"/>
      <c r="K145" s="19"/>
      <c r="L145" s="18"/>
      <c r="M145" s="18"/>
      <c r="N145" s="19"/>
      <c r="O145" s="16"/>
      <c r="P145" s="16"/>
      <c r="Q145" s="16"/>
      <c r="R145" s="2"/>
      <c r="S145" s="450"/>
      <c r="T145" s="2"/>
      <c r="U145" s="2"/>
      <c r="V145" s="17"/>
      <c r="W145" s="72"/>
      <c r="X145" s="16"/>
      <c r="Y145" s="16"/>
      <c r="Z145" s="22"/>
      <c r="AA145" s="19"/>
      <c r="AB145" s="18"/>
      <c r="AC145" s="19"/>
      <c r="AD145" s="18"/>
      <c r="AE145" s="19"/>
      <c r="AF145" s="16"/>
      <c r="AG145" s="16"/>
      <c r="AH145" s="17"/>
      <c r="AI145" s="16"/>
      <c r="AJ145" s="16"/>
      <c r="AK145" s="17"/>
      <c r="AL145" s="16"/>
      <c r="AM145" s="16"/>
      <c r="AN145" s="20"/>
      <c r="AO145" s="31"/>
      <c r="AP145" s="31"/>
      <c r="AQ145" s="16"/>
      <c r="AR145" s="16"/>
      <c r="AS145" s="16"/>
      <c r="AT145" s="16"/>
      <c r="AU145" s="16"/>
      <c r="AV145" s="16"/>
      <c r="AW145" s="16"/>
      <c r="AX145" s="16"/>
      <c r="AY145" s="16"/>
      <c r="AZ145" s="16"/>
      <c r="BA145" s="16"/>
      <c r="BB145" s="16"/>
      <c r="BC145" s="16"/>
      <c r="BD145" s="16"/>
      <c r="BE145" s="16"/>
      <c r="BF145" s="16"/>
      <c r="BG145" s="20"/>
      <c r="BH145" s="31"/>
      <c r="BI145" s="31"/>
      <c r="BJ145" s="16"/>
      <c r="BK145" s="16"/>
      <c r="BL145" s="16"/>
      <c r="BM145" s="16"/>
      <c r="BN145" s="16"/>
      <c r="BO145" s="24"/>
      <c r="BP145" s="16"/>
      <c r="BQ145" s="16"/>
      <c r="BR145" s="16"/>
      <c r="BS145" s="16"/>
      <c r="BT145" s="16"/>
      <c r="BU145" s="16"/>
      <c r="BV145" s="16"/>
      <c r="BW145" s="16"/>
      <c r="BX145" s="16"/>
      <c r="BY145" s="16"/>
      <c r="BZ145" s="16"/>
      <c r="CA145" s="16"/>
      <c r="CB145" s="16"/>
      <c r="CC145" s="16"/>
      <c r="CD145" s="16"/>
      <c r="CE145" s="16"/>
      <c r="CF145" s="16"/>
      <c r="CG145" s="16"/>
      <c r="CH145" s="20"/>
    </row>
    <row r="146" spans="1:86" s="30" customFormat="1">
      <c r="A146" s="16"/>
      <c r="B146" s="36"/>
      <c r="C146" s="36"/>
      <c r="D146" s="36"/>
      <c r="E146" s="28"/>
      <c r="F146" s="35"/>
      <c r="G146" s="52"/>
      <c r="H146" s="64"/>
      <c r="I146" s="35"/>
      <c r="J146" s="35"/>
      <c r="K146" s="52"/>
      <c r="L146" s="35"/>
      <c r="M146" s="35"/>
      <c r="N146" s="52"/>
      <c r="O146" s="36"/>
      <c r="P146" s="36"/>
      <c r="Q146" s="36"/>
      <c r="R146" s="2"/>
      <c r="S146" s="450"/>
      <c r="T146" s="2"/>
      <c r="U146" s="2"/>
      <c r="V146" s="17"/>
      <c r="W146" s="72"/>
      <c r="X146" s="16"/>
      <c r="Y146" s="36"/>
      <c r="Z146" s="65"/>
      <c r="AA146" s="52"/>
      <c r="AB146" s="35"/>
      <c r="AC146" s="52"/>
      <c r="AD146" s="35"/>
      <c r="AE146" s="52"/>
      <c r="AF146" s="36"/>
      <c r="AG146" s="36"/>
      <c r="AH146" s="42"/>
      <c r="AI146" s="36"/>
      <c r="AJ146" s="36"/>
      <c r="AK146" s="42"/>
      <c r="AL146" s="36"/>
      <c r="AM146" s="36"/>
      <c r="AN146" s="45"/>
      <c r="AO146" s="58"/>
      <c r="AP146" s="58"/>
      <c r="AQ146" s="16"/>
      <c r="AR146" s="16"/>
      <c r="AS146" s="16"/>
      <c r="AT146" s="16"/>
      <c r="AU146" s="16"/>
      <c r="AV146" s="16"/>
      <c r="AW146" s="16"/>
      <c r="AX146" s="16"/>
      <c r="AY146" s="16"/>
      <c r="AZ146" s="16"/>
      <c r="BA146" s="16"/>
      <c r="BB146" s="16"/>
      <c r="BC146" s="16"/>
      <c r="BD146" s="16"/>
      <c r="BE146" s="16"/>
      <c r="BF146" s="16"/>
      <c r="BG146" s="20"/>
      <c r="BH146" s="31"/>
      <c r="BI146" s="31"/>
      <c r="BJ146" s="16"/>
      <c r="BK146" s="16"/>
      <c r="BL146" s="16"/>
      <c r="BM146" s="16"/>
      <c r="BN146" s="16"/>
      <c r="BO146" s="24"/>
      <c r="BP146" s="16"/>
      <c r="BQ146" s="16"/>
      <c r="BR146" s="16"/>
      <c r="BS146" s="16"/>
      <c r="BT146" s="16"/>
      <c r="BU146" s="16"/>
      <c r="BV146" s="16"/>
      <c r="BW146" s="16"/>
      <c r="BX146" s="16"/>
      <c r="BY146" s="16"/>
      <c r="BZ146" s="16"/>
      <c r="CA146" s="16"/>
      <c r="CB146" s="36"/>
      <c r="CC146" s="16"/>
      <c r="CD146" s="16"/>
      <c r="CE146" s="16"/>
      <c r="CF146" s="16"/>
      <c r="CG146" s="16"/>
      <c r="CH146" s="20"/>
    </row>
    <row r="147" spans="1:86" s="30" customFormat="1" ht="16.5" customHeight="1">
      <c r="A147" s="16"/>
      <c r="B147" s="16"/>
      <c r="C147" s="16"/>
      <c r="D147" s="16"/>
      <c r="E147" s="28"/>
      <c r="F147" s="18"/>
      <c r="G147" s="19"/>
      <c r="H147" s="53"/>
      <c r="I147" s="18"/>
      <c r="J147" s="18"/>
      <c r="K147" s="19"/>
      <c r="L147" s="18"/>
      <c r="M147" s="18"/>
      <c r="N147" s="19"/>
      <c r="O147" s="16"/>
      <c r="P147" s="16"/>
      <c r="Q147" s="16"/>
      <c r="R147" s="2"/>
      <c r="S147" s="450"/>
      <c r="T147" s="2"/>
      <c r="U147" s="2"/>
      <c r="V147" s="17"/>
      <c r="W147" s="72"/>
      <c r="X147" s="16"/>
      <c r="Y147" s="16"/>
      <c r="Z147" s="22"/>
      <c r="AA147" s="19"/>
      <c r="AB147" s="18"/>
      <c r="AC147" s="19"/>
      <c r="AD147" s="18"/>
      <c r="AE147" s="19"/>
      <c r="AF147" s="16"/>
      <c r="AG147" s="16"/>
      <c r="AH147" s="17"/>
      <c r="AI147" s="16"/>
      <c r="AJ147" s="16"/>
      <c r="AK147" s="17"/>
      <c r="AL147" s="16"/>
      <c r="AM147" s="16"/>
      <c r="AN147" s="20"/>
      <c r="AO147" s="31"/>
      <c r="AP147" s="31"/>
      <c r="AQ147" s="16"/>
      <c r="AR147" s="16"/>
      <c r="AS147" s="16"/>
      <c r="AT147" s="16"/>
      <c r="AU147" s="16"/>
      <c r="AV147" s="16"/>
      <c r="AW147" s="21"/>
      <c r="AX147" s="21"/>
      <c r="AY147" s="21"/>
      <c r="AZ147" s="21"/>
      <c r="BA147" s="21"/>
      <c r="BB147" s="21"/>
      <c r="BC147" s="21"/>
      <c r="BD147" s="21"/>
      <c r="BE147" s="21"/>
      <c r="BF147" s="24"/>
      <c r="BG147" s="49"/>
      <c r="BH147" s="62"/>
      <c r="BI147" s="62"/>
      <c r="BJ147" s="21"/>
      <c r="BK147" s="21"/>
      <c r="BL147" s="21"/>
      <c r="BM147" s="21"/>
      <c r="BN147" s="16"/>
      <c r="BO147" s="24"/>
      <c r="BP147" s="21"/>
      <c r="BQ147" s="21"/>
      <c r="BR147" s="21"/>
      <c r="BS147" s="21"/>
      <c r="BT147" s="21"/>
      <c r="BU147" s="21"/>
      <c r="BV147" s="21"/>
      <c r="BW147" s="21"/>
      <c r="BX147" s="21"/>
      <c r="BY147" s="21"/>
      <c r="BZ147" s="16"/>
      <c r="CA147" s="16"/>
      <c r="CB147" s="16"/>
      <c r="CC147" s="16"/>
      <c r="CD147" s="16"/>
      <c r="CE147" s="16"/>
      <c r="CF147" s="16"/>
      <c r="CG147" s="16"/>
      <c r="CH147" s="20"/>
    </row>
    <row r="148" spans="1:86" s="30" customFormat="1" ht="16.5" customHeight="1">
      <c r="A148" s="16"/>
      <c r="B148" s="16"/>
      <c r="C148" s="16"/>
      <c r="D148" s="16"/>
      <c r="E148" s="28"/>
      <c r="F148" s="18"/>
      <c r="G148" s="19"/>
      <c r="H148" s="53"/>
      <c r="I148" s="18"/>
      <c r="J148" s="18"/>
      <c r="K148" s="19"/>
      <c r="L148" s="18"/>
      <c r="M148" s="18"/>
      <c r="N148" s="19"/>
      <c r="O148" s="16"/>
      <c r="P148" s="16"/>
      <c r="Q148" s="16"/>
      <c r="R148" s="2"/>
      <c r="S148" s="450"/>
      <c r="T148" s="2"/>
      <c r="U148" s="2"/>
      <c r="V148" s="17"/>
      <c r="W148" s="72"/>
      <c r="X148" s="16"/>
      <c r="Y148" s="16"/>
      <c r="Z148" s="22"/>
      <c r="AA148" s="19"/>
      <c r="AB148" s="18"/>
      <c r="AC148" s="19"/>
      <c r="AD148" s="18"/>
      <c r="AE148" s="19"/>
      <c r="AF148" s="16"/>
      <c r="AG148" s="16"/>
      <c r="AH148" s="17"/>
      <c r="AI148" s="16"/>
      <c r="AJ148" s="16"/>
      <c r="AK148" s="17"/>
      <c r="AL148" s="16"/>
      <c r="AM148" s="16"/>
      <c r="AN148" s="20"/>
      <c r="AO148" s="31"/>
      <c r="AP148" s="31"/>
      <c r="AQ148" s="16"/>
      <c r="AR148" s="16"/>
      <c r="AS148" s="66"/>
      <c r="AT148" s="66"/>
      <c r="AU148" s="16"/>
      <c r="AV148" s="16"/>
      <c r="AW148" s="24"/>
      <c r="AX148" s="24"/>
      <c r="AY148" s="24"/>
      <c r="AZ148" s="24"/>
      <c r="BA148" s="24"/>
      <c r="BB148" s="24"/>
      <c r="BC148" s="24"/>
      <c r="BD148" s="24"/>
      <c r="BE148" s="24"/>
      <c r="BF148" s="16"/>
      <c r="BG148" s="20"/>
      <c r="BH148" s="31"/>
      <c r="BI148" s="31"/>
      <c r="BJ148" s="21"/>
      <c r="BK148" s="21"/>
      <c r="BL148" s="21"/>
      <c r="BM148" s="21"/>
      <c r="BN148" s="16"/>
      <c r="BO148" s="24"/>
      <c r="BP148" s="21"/>
      <c r="BQ148" s="21"/>
      <c r="BR148" s="21"/>
      <c r="BS148" s="21"/>
      <c r="BT148" s="21"/>
      <c r="BU148" s="21"/>
      <c r="BV148" s="21"/>
      <c r="BW148" s="21"/>
      <c r="BX148" s="21"/>
      <c r="BY148" s="21"/>
      <c r="BZ148" s="16"/>
      <c r="CA148" s="16"/>
      <c r="CB148" s="16"/>
      <c r="CC148" s="16"/>
      <c r="CD148" s="16"/>
      <c r="CE148" s="16"/>
      <c r="CF148" s="16"/>
      <c r="CG148" s="16"/>
      <c r="CH148" s="20"/>
    </row>
    <row r="149" spans="1:86" s="30" customFormat="1" ht="16.5" customHeight="1">
      <c r="A149" s="16"/>
      <c r="B149" s="16"/>
      <c r="C149" s="16"/>
      <c r="D149" s="16"/>
      <c r="E149" s="28"/>
      <c r="F149" s="18"/>
      <c r="G149" s="19"/>
      <c r="H149" s="53"/>
      <c r="I149" s="18"/>
      <c r="J149" s="18"/>
      <c r="K149" s="19"/>
      <c r="L149" s="18"/>
      <c r="M149" s="18"/>
      <c r="N149" s="19"/>
      <c r="O149" s="16"/>
      <c r="P149" s="16"/>
      <c r="Q149" s="16"/>
      <c r="R149" s="2"/>
      <c r="S149" s="450"/>
      <c r="T149" s="2"/>
      <c r="U149" s="2"/>
      <c r="V149" s="17"/>
      <c r="W149" s="72"/>
      <c r="X149" s="16"/>
      <c r="Y149" s="16"/>
      <c r="Z149" s="22"/>
      <c r="AA149" s="19"/>
      <c r="AB149" s="18"/>
      <c r="AC149" s="19"/>
      <c r="AD149" s="18"/>
      <c r="AE149" s="19"/>
      <c r="AF149" s="16"/>
      <c r="AG149" s="16"/>
      <c r="AH149" s="17"/>
      <c r="AI149" s="16"/>
      <c r="AJ149" s="16"/>
      <c r="AK149" s="17"/>
      <c r="AL149" s="16"/>
      <c r="AM149" s="16"/>
      <c r="AN149" s="20"/>
      <c r="AO149" s="31"/>
      <c r="AP149" s="31"/>
      <c r="AQ149" s="16"/>
      <c r="AR149" s="16"/>
      <c r="AS149" s="16"/>
      <c r="AT149" s="16"/>
      <c r="AU149" s="16"/>
      <c r="AV149" s="16"/>
      <c r="AW149" s="16"/>
      <c r="AX149" s="16"/>
      <c r="AY149" s="16"/>
      <c r="AZ149" s="16"/>
      <c r="BA149" s="16"/>
      <c r="BB149" s="16"/>
      <c r="BC149" s="16"/>
      <c r="BD149" s="16"/>
      <c r="BE149" s="16"/>
      <c r="BF149" s="16"/>
      <c r="BG149" s="20"/>
      <c r="BH149" s="31"/>
      <c r="BI149" s="31"/>
      <c r="BJ149" s="16"/>
      <c r="BK149" s="16"/>
      <c r="BL149" s="16"/>
      <c r="BM149" s="16"/>
      <c r="BN149" s="16"/>
      <c r="BO149" s="24"/>
      <c r="BP149" s="16"/>
      <c r="BQ149" s="16"/>
      <c r="BR149" s="16"/>
      <c r="BS149" s="16"/>
      <c r="BT149" s="16"/>
      <c r="BU149" s="16"/>
      <c r="BV149" s="16"/>
      <c r="BW149" s="16"/>
      <c r="BX149" s="16"/>
      <c r="BY149" s="16"/>
      <c r="BZ149" s="16"/>
      <c r="CA149" s="16"/>
      <c r="CB149" s="16"/>
      <c r="CC149" s="16"/>
      <c r="CD149" s="16"/>
      <c r="CE149" s="16"/>
      <c r="CF149" s="16"/>
      <c r="CG149" s="16"/>
      <c r="CH149" s="20"/>
    </row>
    <row r="150" spans="1:86" s="30" customFormat="1" ht="16.5" customHeight="1">
      <c r="A150" s="16"/>
      <c r="B150" s="36"/>
      <c r="C150" s="36"/>
      <c r="D150" s="36"/>
      <c r="E150" s="38"/>
      <c r="F150" s="35"/>
      <c r="G150" s="52"/>
      <c r="H150" s="64"/>
      <c r="I150" s="35"/>
      <c r="J150" s="35"/>
      <c r="K150" s="52"/>
      <c r="L150" s="35"/>
      <c r="M150" s="35"/>
      <c r="N150" s="52"/>
      <c r="O150" s="36"/>
      <c r="P150" s="36"/>
      <c r="Q150" s="36"/>
      <c r="R150" s="2"/>
      <c r="S150" s="450"/>
      <c r="T150" s="2"/>
      <c r="U150" s="2"/>
      <c r="V150" s="17"/>
      <c r="W150" s="72"/>
      <c r="X150" s="16"/>
      <c r="Y150" s="36"/>
      <c r="Z150" s="65"/>
      <c r="AA150" s="52"/>
      <c r="AB150" s="35"/>
      <c r="AC150" s="52"/>
      <c r="AD150" s="35"/>
      <c r="AE150" s="52"/>
      <c r="AF150" s="36"/>
      <c r="AG150" s="36"/>
      <c r="AH150" s="42"/>
      <c r="AI150" s="36"/>
      <c r="AJ150" s="36"/>
      <c r="AK150" s="42"/>
      <c r="AL150" s="36"/>
      <c r="AM150" s="36"/>
      <c r="AN150" s="20"/>
      <c r="AO150" s="58"/>
      <c r="AP150" s="58"/>
      <c r="AQ150" s="36"/>
      <c r="AR150" s="36"/>
      <c r="AS150" s="36"/>
      <c r="AT150" s="36"/>
      <c r="AU150" s="36"/>
      <c r="AV150" s="36"/>
      <c r="AW150" s="36"/>
      <c r="AX150" s="36"/>
      <c r="AY150" s="36"/>
      <c r="AZ150" s="36"/>
      <c r="BA150" s="36"/>
      <c r="BB150" s="36"/>
      <c r="BC150" s="36"/>
      <c r="BD150" s="36"/>
      <c r="BE150" s="36"/>
      <c r="BF150" s="36"/>
      <c r="BG150" s="45"/>
      <c r="BH150" s="58"/>
      <c r="BI150" s="58"/>
      <c r="BJ150" s="36"/>
      <c r="BK150" s="36"/>
      <c r="BL150" s="36"/>
      <c r="BM150" s="36"/>
      <c r="BN150" s="16"/>
      <c r="BO150" s="24"/>
      <c r="BP150" s="36"/>
      <c r="BQ150" s="36"/>
      <c r="BR150" s="36"/>
      <c r="BS150" s="36"/>
      <c r="BT150" s="36"/>
      <c r="BU150" s="36"/>
      <c r="BV150" s="36"/>
      <c r="BW150" s="36"/>
      <c r="BX150" s="36"/>
      <c r="BY150" s="36"/>
      <c r="BZ150" s="36"/>
      <c r="CA150" s="36"/>
      <c r="CB150" s="36"/>
      <c r="CC150" s="36"/>
      <c r="CD150" s="36"/>
      <c r="CE150" s="36"/>
      <c r="CF150" s="36"/>
      <c r="CG150" s="36"/>
      <c r="CH150" s="20"/>
    </row>
    <row r="151" spans="1:86" s="30" customFormat="1" ht="16.5" customHeight="1">
      <c r="A151" s="16"/>
      <c r="B151" s="16"/>
      <c r="C151" s="16"/>
      <c r="D151" s="16"/>
      <c r="E151" s="28"/>
      <c r="F151" s="18"/>
      <c r="G151" s="19"/>
      <c r="H151" s="53"/>
      <c r="I151" s="18"/>
      <c r="J151" s="18"/>
      <c r="K151" s="19"/>
      <c r="L151" s="18"/>
      <c r="M151" s="18"/>
      <c r="N151" s="19"/>
      <c r="O151" s="16"/>
      <c r="P151" s="16"/>
      <c r="Q151" s="16"/>
      <c r="R151" s="2"/>
      <c r="S151" s="450"/>
      <c r="T151" s="2"/>
      <c r="U151" s="2"/>
      <c r="V151" s="17"/>
      <c r="W151" s="72"/>
      <c r="X151" s="16"/>
      <c r="Y151" s="16"/>
      <c r="Z151" s="22"/>
      <c r="AA151" s="19"/>
      <c r="AB151" s="18"/>
      <c r="AC151" s="19"/>
      <c r="AD151" s="18"/>
      <c r="AE151" s="19"/>
      <c r="AF151" s="16"/>
      <c r="AG151" s="16"/>
      <c r="AH151" s="17"/>
      <c r="AI151" s="16"/>
      <c r="AJ151" s="16"/>
      <c r="AK151" s="17"/>
      <c r="AL151" s="16"/>
      <c r="AM151" s="16"/>
      <c r="AN151" s="20"/>
      <c r="AO151" s="31"/>
      <c r="AP151" s="31"/>
      <c r="AQ151" s="16"/>
      <c r="AR151" s="16"/>
      <c r="AS151" s="16"/>
      <c r="AT151" s="16"/>
      <c r="AU151" s="16"/>
      <c r="AV151" s="16"/>
      <c r="AW151" s="16"/>
      <c r="AX151" s="16"/>
      <c r="AY151" s="16"/>
      <c r="AZ151" s="16"/>
      <c r="BA151" s="16"/>
      <c r="BB151" s="16"/>
      <c r="BC151" s="16"/>
      <c r="BD151" s="16"/>
      <c r="BE151" s="16"/>
      <c r="BF151" s="16"/>
      <c r="BG151" s="20"/>
      <c r="BH151" s="31"/>
      <c r="BI151" s="31"/>
      <c r="BJ151" s="16"/>
      <c r="BK151" s="16"/>
      <c r="BL151" s="16"/>
      <c r="BM151" s="16"/>
      <c r="BN151" s="16"/>
      <c r="BO151" s="24"/>
      <c r="BP151" s="16"/>
      <c r="BQ151" s="16"/>
      <c r="BR151" s="16"/>
      <c r="BS151" s="16"/>
      <c r="BT151" s="16"/>
      <c r="BU151" s="16"/>
      <c r="BV151" s="16"/>
      <c r="BW151" s="16"/>
      <c r="BX151" s="16"/>
      <c r="BY151" s="16"/>
      <c r="BZ151" s="16"/>
      <c r="CA151" s="16"/>
      <c r="CB151" s="16"/>
      <c r="CC151" s="16"/>
      <c r="CD151" s="16"/>
      <c r="CE151" s="16"/>
      <c r="CF151" s="16"/>
      <c r="CG151" s="16"/>
      <c r="CH151" s="20"/>
    </row>
    <row r="152" spans="1:86" s="30" customFormat="1" ht="16.5" customHeight="1">
      <c r="A152" s="16"/>
      <c r="B152" s="36"/>
      <c r="C152" s="36"/>
      <c r="D152" s="36"/>
      <c r="E152" s="38"/>
      <c r="F152" s="35"/>
      <c r="G152" s="52"/>
      <c r="H152" s="64"/>
      <c r="I152" s="35"/>
      <c r="J152" s="35"/>
      <c r="K152" s="52"/>
      <c r="L152" s="35"/>
      <c r="M152" s="35"/>
      <c r="N152" s="52"/>
      <c r="O152" s="36"/>
      <c r="P152" s="36"/>
      <c r="Q152" s="36"/>
      <c r="R152" s="2"/>
      <c r="S152" s="450"/>
      <c r="T152" s="2"/>
      <c r="U152" s="2"/>
      <c r="V152" s="17"/>
      <c r="W152" s="72"/>
      <c r="X152" s="16"/>
      <c r="Y152" s="36"/>
      <c r="Z152" s="65"/>
      <c r="AA152" s="52"/>
      <c r="AB152" s="35"/>
      <c r="AC152" s="52"/>
      <c r="AD152" s="35"/>
      <c r="AE152" s="52"/>
      <c r="AF152" s="36"/>
      <c r="AG152" s="36"/>
      <c r="AH152" s="42"/>
      <c r="AI152" s="36"/>
      <c r="AJ152" s="36"/>
      <c r="AK152" s="42"/>
      <c r="AL152" s="36"/>
      <c r="AM152" s="36"/>
      <c r="AN152" s="20"/>
      <c r="AO152" s="58"/>
      <c r="AP152" s="58"/>
      <c r="AQ152" s="37"/>
      <c r="AR152" s="37"/>
      <c r="AS152" s="36"/>
      <c r="AT152" s="36"/>
      <c r="AU152" s="36"/>
      <c r="AV152" s="36"/>
      <c r="AW152" s="37"/>
      <c r="AX152" s="37"/>
      <c r="AY152" s="37"/>
      <c r="AZ152" s="37"/>
      <c r="BA152" s="37"/>
      <c r="BB152" s="37"/>
      <c r="BC152" s="37"/>
      <c r="BD152" s="37"/>
      <c r="BE152" s="37"/>
      <c r="BF152" s="37"/>
      <c r="BG152" s="46"/>
      <c r="BH152" s="59"/>
      <c r="BI152" s="59"/>
      <c r="BJ152" s="37"/>
      <c r="BK152" s="37"/>
      <c r="BL152" s="37"/>
      <c r="BM152" s="37"/>
      <c r="BN152" s="16"/>
      <c r="BO152" s="24"/>
      <c r="BP152" s="37"/>
      <c r="BQ152" s="37"/>
      <c r="BR152" s="37"/>
      <c r="BS152" s="37"/>
      <c r="BT152" s="37"/>
      <c r="BU152" s="37"/>
      <c r="BV152" s="37"/>
      <c r="BW152" s="37"/>
      <c r="BX152" s="37"/>
      <c r="BY152" s="37"/>
      <c r="BZ152" s="37"/>
      <c r="CA152" s="36"/>
      <c r="CB152" s="36"/>
      <c r="CC152" s="36"/>
      <c r="CD152" s="36"/>
      <c r="CE152" s="36"/>
      <c r="CF152" s="36"/>
      <c r="CG152" s="36"/>
      <c r="CH152" s="20"/>
    </row>
    <row r="153" spans="1:86" s="30" customFormat="1" ht="16.5" customHeight="1">
      <c r="A153" s="16"/>
      <c r="B153" s="16"/>
      <c r="C153" s="16"/>
      <c r="D153" s="16"/>
      <c r="E153" s="28"/>
      <c r="F153" s="18"/>
      <c r="G153" s="19"/>
      <c r="H153" s="53"/>
      <c r="I153" s="18"/>
      <c r="J153" s="18"/>
      <c r="K153" s="19"/>
      <c r="L153" s="18"/>
      <c r="M153" s="18"/>
      <c r="N153" s="19"/>
      <c r="O153" s="16"/>
      <c r="P153" s="16"/>
      <c r="Q153" s="16"/>
      <c r="R153" s="2"/>
      <c r="S153" s="450"/>
      <c r="T153" s="2"/>
      <c r="U153" s="2"/>
      <c r="V153" s="17"/>
      <c r="W153" s="72"/>
      <c r="X153" s="16"/>
      <c r="Y153" s="16"/>
      <c r="Z153" s="22"/>
      <c r="AA153" s="19"/>
      <c r="AB153" s="18"/>
      <c r="AC153" s="19"/>
      <c r="AD153" s="18"/>
      <c r="AE153" s="19"/>
      <c r="AF153" s="16"/>
      <c r="AG153" s="16"/>
      <c r="AH153" s="17"/>
      <c r="AI153" s="16"/>
      <c r="AJ153" s="16"/>
      <c r="AK153" s="17"/>
      <c r="AL153" s="16"/>
      <c r="AM153" s="16"/>
      <c r="AN153" s="20"/>
      <c r="AO153" s="31"/>
      <c r="AP153" s="31"/>
      <c r="AQ153" s="16"/>
      <c r="AR153" s="16"/>
      <c r="AS153" s="16"/>
      <c r="AT153" s="16"/>
      <c r="AU153" s="16"/>
      <c r="AV153" s="16"/>
      <c r="AW153" s="16"/>
      <c r="AX153" s="16"/>
      <c r="AY153" s="16"/>
      <c r="AZ153" s="16"/>
      <c r="BA153" s="16"/>
      <c r="BB153" s="16"/>
      <c r="BC153" s="16"/>
      <c r="BD153" s="16"/>
      <c r="BE153" s="16"/>
      <c r="BF153" s="16"/>
      <c r="BG153" s="20"/>
      <c r="BH153" s="31"/>
      <c r="BI153" s="31"/>
      <c r="BJ153" s="29"/>
      <c r="BK153" s="29"/>
      <c r="BL153" s="16"/>
      <c r="BM153" s="16"/>
      <c r="BN153" s="16"/>
      <c r="BO153" s="24"/>
      <c r="BP153" s="16"/>
      <c r="BQ153" s="16"/>
      <c r="BR153" s="16"/>
      <c r="BS153" s="16"/>
      <c r="BT153" s="16"/>
      <c r="BU153" s="16"/>
      <c r="BV153" s="16"/>
      <c r="BW153" s="16"/>
      <c r="BX153" s="16"/>
      <c r="BY153" s="16"/>
      <c r="BZ153" s="16"/>
      <c r="CA153" s="16"/>
      <c r="CB153" s="16"/>
      <c r="CC153" s="16"/>
      <c r="CD153" s="16"/>
      <c r="CE153" s="16"/>
      <c r="CF153" s="16"/>
      <c r="CG153" s="16"/>
      <c r="CH153" s="20"/>
    </row>
    <row r="154" spans="1:86" s="30" customFormat="1" ht="16.5" customHeight="1">
      <c r="A154" s="16"/>
      <c r="B154" s="36"/>
      <c r="C154" s="36"/>
      <c r="D154" s="36"/>
      <c r="E154" s="38"/>
      <c r="F154" s="35"/>
      <c r="G154" s="52"/>
      <c r="H154" s="64"/>
      <c r="I154" s="35"/>
      <c r="J154" s="35"/>
      <c r="K154" s="52"/>
      <c r="L154" s="35"/>
      <c r="M154" s="35"/>
      <c r="N154" s="52"/>
      <c r="O154" s="16"/>
      <c r="P154" s="16"/>
      <c r="Q154" s="16"/>
      <c r="R154" s="2"/>
      <c r="S154" s="450"/>
      <c r="T154" s="2"/>
      <c r="U154" s="2"/>
      <c r="V154" s="17"/>
      <c r="W154" s="72"/>
      <c r="X154" s="16"/>
      <c r="Y154" s="16"/>
      <c r="Z154" s="65"/>
      <c r="AA154" s="52"/>
      <c r="AB154" s="35"/>
      <c r="AC154" s="52"/>
      <c r="AD154" s="35"/>
      <c r="AE154" s="52"/>
      <c r="AF154" s="36"/>
      <c r="AG154" s="36"/>
      <c r="AH154" s="42"/>
      <c r="AI154" s="36"/>
      <c r="AJ154" s="36"/>
      <c r="AK154" s="42"/>
      <c r="AL154" s="36"/>
      <c r="AM154" s="36"/>
      <c r="AN154" s="45"/>
      <c r="AO154" s="58"/>
      <c r="AP154" s="58"/>
      <c r="AQ154" s="16"/>
      <c r="AR154" s="16"/>
      <c r="AS154" s="16"/>
      <c r="AT154" s="16"/>
      <c r="AU154" s="16"/>
      <c r="AV154" s="16"/>
      <c r="AW154" s="16"/>
      <c r="AX154" s="16"/>
      <c r="AY154" s="16"/>
      <c r="AZ154" s="16"/>
      <c r="BA154" s="16"/>
      <c r="BB154" s="16"/>
      <c r="BC154" s="16"/>
      <c r="BD154" s="16"/>
      <c r="BE154" s="16"/>
      <c r="BF154" s="16"/>
      <c r="BG154" s="20"/>
      <c r="BH154" s="31"/>
      <c r="BI154" s="31"/>
      <c r="BJ154" s="29"/>
      <c r="BK154" s="29"/>
      <c r="BL154" s="16"/>
      <c r="BM154" s="16"/>
      <c r="BN154" s="16"/>
      <c r="BO154" s="24"/>
      <c r="BP154" s="16"/>
      <c r="BQ154" s="16"/>
      <c r="BR154" s="16"/>
      <c r="BS154" s="16"/>
      <c r="BT154" s="16"/>
      <c r="BU154" s="16"/>
      <c r="BV154" s="16"/>
      <c r="BW154" s="16"/>
      <c r="BX154" s="16"/>
      <c r="BY154" s="16"/>
      <c r="BZ154" s="16"/>
      <c r="CA154" s="16"/>
      <c r="CB154" s="36"/>
      <c r="CC154" s="16"/>
      <c r="CD154" s="16"/>
      <c r="CE154" s="16"/>
      <c r="CF154" s="16"/>
      <c r="CG154" s="16"/>
      <c r="CH154" s="20"/>
    </row>
    <row r="155" spans="1:86" s="30" customFormat="1" ht="16.5" customHeight="1">
      <c r="A155" s="16"/>
      <c r="B155" s="16"/>
      <c r="C155" s="16"/>
      <c r="D155" s="16"/>
      <c r="E155" s="28"/>
      <c r="F155" s="18"/>
      <c r="G155" s="19"/>
      <c r="H155" s="53"/>
      <c r="I155" s="18"/>
      <c r="J155" s="18"/>
      <c r="K155" s="19"/>
      <c r="L155" s="18"/>
      <c r="M155" s="18"/>
      <c r="N155" s="19"/>
      <c r="O155" s="16"/>
      <c r="P155" s="16"/>
      <c r="Q155" s="16"/>
      <c r="R155" s="2"/>
      <c r="S155" s="450"/>
      <c r="T155" s="2"/>
      <c r="U155" s="2"/>
      <c r="V155" s="17"/>
      <c r="W155" s="72"/>
      <c r="X155" s="16"/>
      <c r="Y155" s="16"/>
      <c r="Z155" s="22"/>
      <c r="AA155" s="19"/>
      <c r="AB155" s="18"/>
      <c r="AC155" s="19"/>
      <c r="AD155" s="18"/>
      <c r="AE155" s="19"/>
      <c r="AF155" s="16"/>
      <c r="AG155" s="16"/>
      <c r="AH155" s="17"/>
      <c r="AI155" s="16"/>
      <c r="AJ155" s="16"/>
      <c r="AK155" s="17"/>
      <c r="AL155" s="16"/>
      <c r="AM155" s="16"/>
      <c r="AN155" s="20"/>
      <c r="AO155" s="31"/>
      <c r="AP155" s="31"/>
      <c r="AQ155" s="16"/>
      <c r="AR155" s="16"/>
      <c r="AS155" s="16"/>
      <c r="AT155" s="16"/>
      <c r="AU155" s="16"/>
      <c r="AV155" s="16"/>
      <c r="AW155" s="16"/>
      <c r="AX155" s="16"/>
      <c r="AY155" s="16"/>
      <c r="AZ155" s="16"/>
      <c r="BA155" s="16"/>
      <c r="BB155" s="16"/>
      <c r="BC155" s="16"/>
      <c r="BD155" s="16"/>
      <c r="BE155" s="16"/>
      <c r="BF155" s="16"/>
      <c r="BG155" s="20"/>
      <c r="BH155" s="31"/>
      <c r="BI155" s="31"/>
      <c r="BJ155" s="29"/>
      <c r="BK155" s="29"/>
      <c r="BL155" s="16"/>
      <c r="BM155" s="16"/>
      <c r="BN155" s="16"/>
      <c r="BO155" s="24"/>
      <c r="BP155" s="16"/>
      <c r="BQ155" s="16"/>
      <c r="BR155" s="16"/>
      <c r="BS155" s="16"/>
      <c r="BT155" s="16"/>
      <c r="BU155" s="16"/>
      <c r="BV155" s="16"/>
      <c r="BW155" s="16"/>
      <c r="BX155" s="16"/>
      <c r="BY155" s="16"/>
      <c r="BZ155" s="16"/>
      <c r="CA155" s="16"/>
      <c r="CB155" s="16"/>
      <c r="CC155" s="16"/>
      <c r="CD155" s="16"/>
      <c r="CE155" s="16"/>
      <c r="CF155" s="16"/>
      <c r="CG155" s="16"/>
      <c r="CH155" s="20"/>
    </row>
    <row r="156" spans="1:86" s="30" customFormat="1">
      <c r="A156" s="16"/>
      <c r="B156" s="16"/>
      <c r="C156" s="16"/>
      <c r="D156" s="16"/>
      <c r="E156" s="28"/>
      <c r="F156" s="18"/>
      <c r="G156" s="19"/>
      <c r="H156" s="53"/>
      <c r="I156" s="18"/>
      <c r="J156" s="18"/>
      <c r="K156" s="19"/>
      <c r="L156" s="18"/>
      <c r="M156" s="18"/>
      <c r="N156" s="19"/>
      <c r="O156" s="16"/>
      <c r="P156" s="16"/>
      <c r="Q156" s="16"/>
      <c r="R156" s="2"/>
      <c r="S156" s="450"/>
      <c r="T156" s="2"/>
      <c r="U156" s="2"/>
      <c r="V156" s="17"/>
      <c r="W156" s="72"/>
      <c r="X156" s="16"/>
      <c r="Y156" s="16"/>
      <c r="Z156" s="22"/>
      <c r="AA156" s="19"/>
      <c r="AB156" s="18"/>
      <c r="AC156" s="19"/>
      <c r="AD156" s="18"/>
      <c r="AE156" s="19"/>
      <c r="AF156" s="16"/>
      <c r="AG156" s="16"/>
      <c r="AH156" s="17"/>
      <c r="AI156" s="16"/>
      <c r="AJ156" s="16"/>
      <c r="AK156" s="17"/>
      <c r="AL156" s="16"/>
      <c r="AM156" s="16"/>
      <c r="AN156" s="20"/>
      <c r="AO156" s="31"/>
      <c r="AP156" s="31"/>
      <c r="AQ156" s="16"/>
      <c r="AR156" s="16"/>
      <c r="AS156" s="16"/>
      <c r="AT156" s="16"/>
      <c r="AU156" s="16"/>
      <c r="AV156" s="16"/>
      <c r="AW156" s="16"/>
      <c r="AX156" s="16"/>
      <c r="AY156" s="16"/>
      <c r="AZ156" s="16"/>
      <c r="BA156" s="16"/>
      <c r="BB156" s="16"/>
      <c r="BC156" s="16"/>
      <c r="BD156" s="16"/>
      <c r="BE156" s="16"/>
      <c r="BF156" s="16"/>
      <c r="BG156" s="20"/>
      <c r="BH156" s="31"/>
      <c r="BI156" s="31"/>
      <c r="BJ156" s="29"/>
      <c r="BK156" s="29"/>
      <c r="BL156" s="16"/>
      <c r="BM156" s="16"/>
      <c r="BN156" s="16"/>
      <c r="BO156" s="24"/>
      <c r="BP156" s="16"/>
      <c r="BQ156" s="16"/>
      <c r="BR156" s="16"/>
      <c r="BS156" s="16"/>
      <c r="BT156" s="16"/>
      <c r="BU156" s="16"/>
      <c r="BV156" s="16"/>
      <c r="BW156" s="16"/>
      <c r="BX156" s="16"/>
      <c r="BY156" s="16"/>
      <c r="BZ156" s="16"/>
      <c r="CA156" s="16"/>
      <c r="CB156" s="16"/>
      <c r="CC156" s="16"/>
      <c r="CD156" s="16"/>
      <c r="CE156" s="16"/>
      <c r="CF156" s="16"/>
      <c r="CG156" s="16"/>
      <c r="CH156" s="20"/>
    </row>
    <row r="157" spans="1:86" s="30" customFormat="1" ht="16.5" customHeight="1">
      <c r="A157" s="16"/>
      <c r="B157" s="16"/>
      <c r="C157" s="16"/>
      <c r="D157" s="16"/>
      <c r="E157" s="28"/>
      <c r="F157" s="18"/>
      <c r="G157" s="19"/>
      <c r="H157" s="53"/>
      <c r="I157" s="18"/>
      <c r="J157" s="18"/>
      <c r="K157" s="19"/>
      <c r="L157" s="18"/>
      <c r="M157" s="18"/>
      <c r="N157" s="19"/>
      <c r="O157" s="16"/>
      <c r="P157" s="16"/>
      <c r="Q157" s="16"/>
      <c r="R157" s="2"/>
      <c r="S157" s="450"/>
      <c r="T157" s="2"/>
      <c r="U157" s="2"/>
      <c r="V157" s="17"/>
      <c r="W157" s="72"/>
      <c r="X157" s="16"/>
      <c r="Y157" s="16"/>
      <c r="Z157" s="22"/>
      <c r="AA157" s="19"/>
      <c r="AB157" s="18"/>
      <c r="AC157" s="19"/>
      <c r="AD157" s="18"/>
      <c r="AE157" s="19"/>
      <c r="AF157" s="16"/>
      <c r="AG157" s="16"/>
      <c r="AH157" s="17"/>
      <c r="AI157" s="16"/>
      <c r="AJ157" s="16"/>
      <c r="AK157" s="17"/>
      <c r="AL157" s="16"/>
      <c r="AM157" s="16"/>
      <c r="AN157" s="20"/>
      <c r="AO157" s="31"/>
      <c r="AP157" s="31"/>
      <c r="AQ157" s="16"/>
      <c r="AR157" s="16"/>
      <c r="AS157" s="16"/>
      <c r="AT157" s="16"/>
      <c r="AU157" s="16"/>
      <c r="AV157" s="16"/>
      <c r="AW157" s="16"/>
      <c r="AX157" s="16"/>
      <c r="AY157" s="16"/>
      <c r="AZ157" s="16"/>
      <c r="BA157" s="16"/>
      <c r="BB157" s="16"/>
      <c r="BC157" s="16"/>
      <c r="BD157" s="16"/>
      <c r="BE157" s="16"/>
      <c r="BF157" s="16"/>
      <c r="BG157" s="20"/>
      <c r="BH157" s="31"/>
      <c r="BI157" s="31"/>
      <c r="BJ157" s="16"/>
      <c r="BK157" s="16"/>
      <c r="BL157" s="16"/>
      <c r="BM157" s="16"/>
      <c r="BN157" s="16"/>
      <c r="BO157" s="24"/>
      <c r="BP157" s="16"/>
      <c r="BQ157" s="16"/>
      <c r="BR157" s="16"/>
      <c r="BS157" s="16"/>
      <c r="BT157" s="16"/>
      <c r="BU157" s="16"/>
      <c r="BV157" s="16"/>
      <c r="BW157" s="16"/>
      <c r="BX157" s="16"/>
      <c r="BY157" s="16"/>
      <c r="BZ157" s="16"/>
      <c r="CA157" s="16"/>
      <c r="CB157" s="16"/>
      <c r="CC157" s="16"/>
      <c r="CD157" s="16"/>
      <c r="CE157" s="16"/>
      <c r="CF157" s="16"/>
      <c r="CG157" s="16"/>
      <c r="CH157" s="20"/>
    </row>
    <row r="158" spans="1:86" s="30" customFormat="1" ht="16.5" customHeight="1">
      <c r="A158" s="16"/>
      <c r="B158" s="16"/>
      <c r="C158" s="16"/>
      <c r="D158" s="16"/>
      <c r="E158" s="28"/>
      <c r="F158" s="18"/>
      <c r="G158" s="19"/>
      <c r="H158" s="53"/>
      <c r="I158" s="18"/>
      <c r="J158" s="18"/>
      <c r="K158" s="19"/>
      <c r="L158" s="18"/>
      <c r="M158" s="18"/>
      <c r="N158" s="19"/>
      <c r="O158" s="16"/>
      <c r="P158" s="16"/>
      <c r="Q158" s="16"/>
      <c r="R158" s="2"/>
      <c r="S158" s="450"/>
      <c r="T158" s="2"/>
      <c r="U158" s="2"/>
      <c r="V158" s="17"/>
      <c r="W158" s="72"/>
      <c r="X158" s="16"/>
      <c r="Y158" s="16"/>
      <c r="Z158" s="22"/>
      <c r="AA158" s="19"/>
      <c r="AB158" s="18"/>
      <c r="AC158" s="19"/>
      <c r="AD158" s="18"/>
      <c r="AE158" s="19"/>
      <c r="AF158" s="16"/>
      <c r="AG158" s="16"/>
      <c r="AH158" s="17"/>
      <c r="AI158" s="16"/>
      <c r="AJ158" s="16"/>
      <c r="AK158" s="17"/>
      <c r="AL158" s="16"/>
      <c r="AM158" s="16"/>
      <c r="AN158" s="20"/>
      <c r="AO158" s="31"/>
      <c r="AP158" s="31"/>
      <c r="AQ158" s="16"/>
      <c r="AR158" s="16"/>
      <c r="AS158" s="16"/>
      <c r="AT158" s="16"/>
      <c r="AU158" s="16"/>
      <c r="AV158" s="16"/>
      <c r="AW158" s="16"/>
      <c r="AX158" s="16"/>
      <c r="AY158" s="16"/>
      <c r="AZ158" s="16"/>
      <c r="BA158" s="16"/>
      <c r="BB158" s="16"/>
      <c r="BC158" s="16"/>
      <c r="BD158" s="16"/>
      <c r="BE158" s="16"/>
      <c r="BF158" s="16"/>
      <c r="BG158" s="20"/>
      <c r="BH158" s="31"/>
      <c r="BI158" s="31"/>
      <c r="BJ158" s="16"/>
      <c r="BK158" s="16"/>
      <c r="BL158" s="16"/>
      <c r="BM158" s="16"/>
      <c r="BN158" s="16"/>
      <c r="BO158" s="24"/>
      <c r="BP158" s="16"/>
      <c r="BQ158" s="16"/>
      <c r="BR158" s="16"/>
      <c r="BS158" s="16"/>
      <c r="BT158" s="16"/>
      <c r="BU158" s="16"/>
      <c r="BV158" s="16"/>
      <c r="BW158" s="16"/>
      <c r="BX158" s="16"/>
      <c r="BY158" s="16"/>
      <c r="BZ158" s="16"/>
      <c r="CA158" s="16"/>
      <c r="CB158" s="16"/>
      <c r="CC158" s="16"/>
      <c r="CD158" s="16"/>
      <c r="CE158" s="16"/>
      <c r="CF158" s="16"/>
      <c r="CG158" s="16"/>
      <c r="CH158" s="20"/>
    </row>
    <row r="159" spans="1:86" s="30" customFormat="1" ht="16.5" customHeight="1">
      <c r="A159" s="16"/>
      <c r="B159" s="36"/>
      <c r="C159" s="16"/>
      <c r="D159" s="16"/>
      <c r="E159" s="28"/>
      <c r="F159" s="18"/>
      <c r="G159" s="19"/>
      <c r="H159" s="53"/>
      <c r="I159" s="18"/>
      <c r="J159" s="18"/>
      <c r="K159" s="19"/>
      <c r="L159" s="35"/>
      <c r="M159" s="35"/>
      <c r="N159" s="52"/>
      <c r="O159" s="16"/>
      <c r="P159" s="16"/>
      <c r="Q159" s="16"/>
      <c r="R159" s="2"/>
      <c r="S159" s="450"/>
      <c r="T159" s="2"/>
      <c r="U159" s="2"/>
      <c r="V159" s="17"/>
      <c r="W159" s="72"/>
      <c r="X159" s="16"/>
      <c r="Y159" s="16"/>
      <c r="Z159" s="65"/>
      <c r="AA159" s="52"/>
      <c r="AB159" s="35"/>
      <c r="AC159" s="52"/>
      <c r="AD159" s="35"/>
      <c r="AE159" s="52"/>
      <c r="AF159" s="16"/>
      <c r="AG159" s="16"/>
      <c r="AH159" s="17"/>
      <c r="AI159" s="16"/>
      <c r="AJ159" s="16"/>
      <c r="AK159" s="17"/>
      <c r="AL159" s="16"/>
      <c r="AM159" s="16"/>
      <c r="AN159" s="20"/>
      <c r="AO159" s="31"/>
      <c r="AP159" s="31"/>
      <c r="AQ159" s="16"/>
      <c r="AR159" s="16"/>
      <c r="AS159" s="16"/>
      <c r="AT159" s="16"/>
      <c r="AU159" s="16"/>
      <c r="AV159" s="16"/>
      <c r="AW159" s="21"/>
      <c r="AX159" s="21"/>
      <c r="AY159" s="21"/>
      <c r="AZ159" s="21"/>
      <c r="BA159" s="21"/>
      <c r="BB159" s="21"/>
      <c r="BC159" s="21"/>
      <c r="BD159" s="21"/>
      <c r="BE159" s="21"/>
      <c r="BF159" s="16"/>
      <c r="BG159" s="20"/>
      <c r="BH159" s="31"/>
      <c r="BI159" s="31"/>
      <c r="BJ159" s="16"/>
      <c r="BK159" s="16"/>
      <c r="BL159" s="16"/>
      <c r="BM159" s="16"/>
      <c r="BN159" s="16"/>
      <c r="BO159" s="24"/>
      <c r="BP159" s="16"/>
      <c r="BQ159" s="16"/>
      <c r="BR159" s="16"/>
      <c r="BS159" s="16"/>
      <c r="BT159" s="16"/>
      <c r="BU159" s="16"/>
      <c r="BV159" s="16"/>
      <c r="BW159" s="16"/>
      <c r="BX159" s="16"/>
      <c r="BY159" s="16"/>
      <c r="BZ159" s="16"/>
      <c r="CA159" s="16"/>
      <c r="CB159" s="16"/>
      <c r="CC159" s="16"/>
      <c r="CD159" s="16"/>
      <c r="CE159" s="16"/>
      <c r="CF159" s="16"/>
      <c r="CG159" s="16"/>
      <c r="CH159" s="20"/>
    </row>
    <row r="160" spans="1:86" s="30" customFormat="1" ht="16.5" customHeight="1">
      <c r="A160" s="16"/>
      <c r="B160" s="16"/>
      <c r="C160" s="16"/>
      <c r="D160" s="16"/>
      <c r="E160" s="28"/>
      <c r="F160" s="18"/>
      <c r="G160" s="19"/>
      <c r="H160" s="53"/>
      <c r="I160" s="18"/>
      <c r="J160" s="18"/>
      <c r="K160" s="19"/>
      <c r="L160" s="18"/>
      <c r="M160" s="18"/>
      <c r="N160" s="19"/>
      <c r="O160" s="16"/>
      <c r="P160" s="16"/>
      <c r="Q160" s="16"/>
      <c r="R160" s="2"/>
      <c r="S160" s="450"/>
      <c r="T160" s="2"/>
      <c r="U160" s="2"/>
      <c r="V160" s="17"/>
      <c r="W160" s="72"/>
      <c r="X160" s="16"/>
      <c r="Y160" s="16"/>
      <c r="Z160" s="22"/>
      <c r="AA160" s="19"/>
      <c r="AB160" s="18"/>
      <c r="AC160" s="19"/>
      <c r="AD160" s="18"/>
      <c r="AE160" s="19"/>
      <c r="AF160" s="16"/>
      <c r="AG160" s="16"/>
      <c r="AH160" s="17"/>
      <c r="AI160" s="16"/>
      <c r="AJ160" s="16"/>
      <c r="AK160" s="17"/>
      <c r="AL160" s="16"/>
      <c r="AM160" s="16"/>
      <c r="AN160" s="20"/>
      <c r="AO160" s="31"/>
      <c r="AP160" s="31"/>
      <c r="AQ160" s="16"/>
      <c r="AR160" s="16"/>
      <c r="AS160" s="16"/>
      <c r="AT160" s="16"/>
      <c r="AU160" s="16"/>
      <c r="AV160" s="16"/>
      <c r="AW160" s="16"/>
      <c r="AX160" s="16"/>
      <c r="AY160" s="16"/>
      <c r="AZ160" s="16"/>
      <c r="BA160" s="16"/>
      <c r="BB160" s="16"/>
      <c r="BC160" s="16"/>
      <c r="BD160" s="16"/>
      <c r="BE160" s="16"/>
      <c r="BF160" s="16"/>
      <c r="BG160" s="20"/>
      <c r="BH160" s="31"/>
      <c r="BI160" s="31"/>
      <c r="BJ160" s="16"/>
      <c r="BK160" s="16"/>
      <c r="BL160" s="16"/>
      <c r="BM160" s="16"/>
      <c r="BN160" s="16"/>
      <c r="BO160" s="24"/>
      <c r="BP160" s="16"/>
      <c r="BQ160" s="16"/>
      <c r="BR160" s="16"/>
      <c r="BS160" s="16"/>
      <c r="BT160" s="16"/>
      <c r="BU160" s="16"/>
      <c r="BV160" s="16"/>
      <c r="BW160" s="16"/>
      <c r="BX160" s="16"/>
      <c r="BY160" s="16"/>
      <c r="BZ160" s="16"/>
      <c r="CA160" s="16"/>
      <c r="CB160" s="16"/>
      <c r="CC160" s="16"/>
      <c r="CD160" s="16"/>
      <c r="CE160" s="16"/>
      <c r="CF160" s="16"/>
      <c r="CG160" s="16"/>
      <c r="CH160" s="20"/>
    </row>
    <row r="161" spans="1:86" s="30" customFormat="1" ht="16.5" customHeight="1">
      <c r="A161" s="16"/>
      <c r="B161" s="36"/>
      <c r="C161" s="36"/>
      <c r="D161" s="36"/>
      <c r="E161" s="38"/>
      <c r="F161" s="35"/>
      <c r="G161" s="52"/>
      <c r="H161" s="53"/>
      <c r="I161" s="18"/>
      <c r="J161" s="18"/>
      <c r="K161" s="19"/>
      <c r="L161" s="35"/>
      <c r="M161" s="35"/>
      <c r="N161" s="52"/>
      <c r="O161" s="16"/>
      <c r="P161" s="16"/>
      <c r="Q161" s="16"/>
      <c r="R161" s="2"/>
      <c r="S161" s="450"/>
      <c r="T161" s="2"/>
      <c r="U161" s="2"/>
      <c r="V161" s="17"/>
      <c r="W161" s="72"/>
      <c r="X161" s="16"/>
      <c r="Y161" s="16"/>
      <c r="Z161" s="65"/>
      <c r="AA161" s="52"/>
      <c r="AB161" s="35"/>
      <c r="AC161" s="52"/>
      <c r="AD161" s="35"/>
      <c r="AE161" s="52"/>
      <c r="AF161" s="36"/>
      <c r="AG161" s="36"/>
      <c r="AH161" s="42"/>
      <c r="AI161" s="36"/>
      <c r="AJ161" s="36"/>
      <c r="AK161" s="42"/>
      <c r="AL161" s="36"/>
      <c r="AM161" s="36"/>
      <c r="AN161" s="45"/>
      <c r="AO161" s="58"/>
      <c r="AP161" s="58"/>
      <c r="AQ161" s="16"/>
      <c r="AR161" s="16"/>
      <c r="AS161" s="16"/>
      <c r="AT161" s="16"/>
      <c r="AU161" s="16"/>
      <c r="AV161" s="16"/>
      <c r="AW161" s="16"/>
      <c r="AX161" s="16"/>
      <c r="AY161" s="16"/>
      <c r="AZ161" s="16"/>
      <c r="BA161" s="16"/>
      <c r="BB161" s="16"/>
      <c r="BC161" s="16"/>
      <c r="BD161" s="16"/>
      <c r="BE161" s="16"/>
      <c r="BF161" s="16"/>
      <c r="BG161" s="20"/>
      <c r="BH161" s="31"/>
      <c r="BI161" s="31"/>
      <c r="BJ161" s="16"/>
      <c r="BK161" s="16"/>
      <c r="BL161" s="16"/>
      <c r="BM161" s="16"/>
      <c r="BN161" s="16"/>
      <c r="BO161" s="24"/>
      <c r="BP161" s="16"/>
      <c r="BQ161" s="16"/>
      <c r="BR161" s="16"/>
      <c r="BS161" s="16"/>
      <c r="BT161" s="16"/>
      <c r="BU161" s="16"/>
      <c r="BV161" s="16"/>
      <c r="BW161" s="16"/>
      <c r="BX161" s="16"/>
      <c r="BY161" s="16"/>
      <c r="BZ161" s="16"/>
      <c r="CA161" s="16"/>
      <c r="CB161" s="16"/>
      <c r="CC161" s="16"/>
      <c r="CD161" s="16"/>
      <c r="CE161" s="16"/>
      <c r="CF161" s="16"/>
      <c r="CG161" s="16"/>
      <c r="CH161" s="20"/>
    </row>
    <row r="162" spans="1:86" s="30" customFormat="1">
      <c r="A162" s="16"/>
      <c r="B162" s="16"/>
      <c r="C162" s="16"/>
      <c r="D162" s="16"/>
      <c r="E162" s="28"/>
      <c r="F162" s="18"/>
      <c r="G162" s="19"/>
      <c r="H162" s="53"/>
      <c r="I162" s="18"/>
      <c r="J162" s="18"/>
      <c r="K162" s="19"/>
      <c r="L162" s="18"/>
      <c r="M162" s="18"/>
      <c r="N162" s="19"/>
      <c r="O162" s="16"/>
      <c r="P162" s="16"/>
      <c r="Q162" s="16"/>
      <c r="R162" s="2"/>
      <c r="S162" s="450"/>
      <c r="T162" s="2"/>
      <c r="U162" s="2"/>
      <c r="V162" s="17"/>
      <c r="W162" s="72"/>
      <c r="X162" s="16"/>
      <c r="Y162" s="16"/>
      <c r="Z162" s="22"/>
      <c r="AA162" s="19"/>
      <c r="AB162" s="18"/>
      <c r="AC162" s="19"/>
      <c r="AD162" s="18"/>
      <c r="AE162" s="19"/>
      <c r="AF162" s="16"/>
      <c r="AG162" s="16"/>
      <c r="AH162" s="17"/>
      <c r="AI162" s="16"/>
      <c r="AJ162" s="16"/>
      <c r="AK162" s="17"/>
      <c r="AL162" s="16"/>
      <c r="AM162" s="16"/>
      <c r="AN162" s="20"/>
      <c r="AO162" s="31"/>
      <c r="AP162" s="31"/>
      <c r="AQ162" s="16"/>
      <c r="AR162" s="16"/>
      <c r="AS162" s="16"/>
      <c r="AT162" s="16"/>
      <c r="AU162" s="16"/>
      <c r="AV162" s="16"/>
      <c r="AW162" s="16"/>
      <c r="AX162" s="16"/>
      <c r="AY162" s="16"/>
      <c r="AZ162" s="16"/>
      <c r="BA162" s="16"/>
      <c r="BB162" s="16"/>
      <c r="BC162" s="16"/>
      <c r="BD162" s="16"/>
      <c r="BE162" s="16"/>
      <c r="BF162" s="16"/>
      <c r="BG162" s="20"/>
      <c r="BH162" s="31"/>
      <c r="BI162" s="31"/>
      <c r="BJ162" s="16"/>
      <c r="BK162" s="16"/>
      <c r="BL162" s="16"/>
      <c r="BM162" s="16"/>
      <c r="BN162" s="16"/>
      <c r="BO162" s="24"/>
      <c r="BP162" s="16"/>
      <c r="BQ162" s="16"/>
      <c r="BR162" s="16"/>
      <c r="BS162" s="16"/>
      <c r="BT162" s="16"/>
      <c r="BU162" s="16"/>
      <c r="BV162" s="16"/>
      <c r="BW162" s="16"/>
      <c r="BX162" s="16"/>
      <c r="BY162" s="16"/>
      <c r="BZ162" s="16"/>
      <c r="CA162" s="16"/>
      <c r="CB162" s="16"/>
      <c r="CC162" s="16"/>
      <c r="CD162" s="16"/>
      <c r="CE162" s="16"/>
      <c r="CF162" s="16"/>
      <c r="CG162" s="16"/>
      <c r="CH162" s="20"/>
    </row>
    <row r="163" spans="1:86" s="30" customFormat="1" ht="16.5" customHeight="1">
      <c r="A163" s="16"/>
      <c r="B163" s="36"/>
      <c r="C163" s="36"/>
      <c r="D163" s="36"/>
      <c r="E163" s="38"/>
      <c r="F163" s="35"/>
      <c r="G163" s="52"/>
      <c r="H163" s="64"/>
      <c r="I163" s="35"/>
      <c r="J163" s="35"/>
      <c r="K163" s="52"/>
      <c r="L163" s="35"/>
      <c r="M163" s="35"/>
      <c r="N163" s="52"/>
      <c r="O163" s="16"/>
      <c r="P163" s="16"/>
      <c r="Q163" s="16"/>
      <c r="R163" s="2"/>
      <c r="S163" s="450"/>
      <c r="T163" s="2"/>
      <c r="U163" s="2"/>
      <c r="V163" s="17"/>
      <c r="W163" s="72"/>
      <c r="X163" s="16"/>
      <c r="Y163" s="16"/>
      <c r="Z163" s="65"/>
      <c r="AA163" s="52"/>
      <c r="AB163" s="35"/>
      <c r="AC163" s="52"/>
      <c r="AD163" s="35"/>
      <c r="AE163" s="52"/>
      <c r="AF163" s="36"/>
      <c r="AG163" s="36"/>
      <c r="AH163" s="42"/>
      <c r="AI163" s="36"/>
      <c r="AJ163" s="36"/>
      <c r="AK163" s="42"/>
      <c r="AL163" s="36"/>
      <c r="AM163" s="36"/>
      <c r="AN163" s="45"/>
      <c r="AO163" s="58"/>
      <c r="AP163" s="58"/>
      <c r="AQ163" s="16"/>
      <c r="AR163" s="16"/>
      <c r="AS163" s="16"/>
      <c r="AT163" s="16"/>
      <c r="AU163" s="16"/>
      <c r="AV163" s="16"/>
      <c r="AW163" s="16"/>
      <c r="AX163" s="16"/>
      <c r="AY163" s="16"/>
      <c r="AZ163" s="16"/>
      <c r="BA163" s="16"/>
      <c r="BB163" s="16"/>
      <c r="BC163" s="16"/>
      <c r="BD163" s="16"/>
      <c r="BE163" s="16"/>
      <c r="BF163" s="16"/>
      <c r="BG163" s="20"/>
      <c r="BH163" s="31"/>
      <c r="BI163" s="31"/>
      <c r="BJ163" s="16"/>
      <c r="BK163" s="16"/>
      <c r="BL163" s="16"/>
      <c r="BM163" s="16"/>
      <c r="BN163" s="16"/>
      <c r="BO163" s="24"/>
      <c r="BP163" s="16"/>
      <c r="BQ163" s="16"/>
      <c r="BR163" s="16"/>
      <c r="BS163" s="16"/>
      <c r="BT163" s="16"/>
      <c r="BU163" s="16"/>
      <c r="BV163" s="16"/>
      <c r="BW163" s="16"/>
      <c r="BX163" s="16"/>
      <c r="BY163" s="16"/>
      <c r="BZ163" s="16"/>
      <c r="CA163" s="16"/>
      <c r="CB163" s="16"/>
      <c r="CC163" s="16"/>
      <c r="CD163" s="16"/>
      <c r="CE163" s="16"/>
      <c r="CF163" s="16"/>
      <c r="CG163" s="16"/>
      <c r="CH163" s="20"/>
    </row>
    <row r="164" spans="1:86" s="30" customFormat="1" ht="16.5" customHeight="1">
      <c r="A164" s="16"/>
      <c r="B164" s="16"/>
      <c r="C164" s="16"/>
      <c r="D164" s="16"/>
      <c r="E164" s="28"/>
      <c r="F164" s="18"/>
      <c r="G164" s="19"/>
      <c r="H164" s="53"/>
      <c r="I164" s="18"/>
      <c r="J164" s="18"/>
      <c r="K164" s="19"/>
      <c r="L164" s="18"/>
      <c r="M164" s="18"/>
      <c r="N164" s="19"/>
      <c r="O164" s="16"/>
      <c r="P164" s="16"/>
      <c r="Q164" s="16"/>
      <c r="R164" s="2"/>
      <c r="S164" s="450"/>
      <c r="T164" s="2"/>
      <c r="U164" s="2"/>
      <c r="V164" s="17"/>
      <c r="W164" s="72"/>
      <c r="X164" s="16"/>
      <c r="Y164" s="16"/>
      <c r="Z164" s="22"/>
      <c r="AA164" s="19"/>
      <c r="AB164" s="18"/>
      <c r="AC164" s="19"/>
      <c r="AD164" s="18"/>
      <c r="AE164" s="19"/>
      <c r="AF164" s="16"/>
      <c r="AG164" s="16"/>
      <c r="AH164" s="17"/>
      <c r="AI164" s="16"/>
      <c r="AJ164" s="16"/>
      <c r="AK164" s="17"/>
      <c r="AL164" s="16"/>
      <c r="AM164" s="16"/>
      <c r="AN164" s="20"/>
      <c r="AO164" s="31"/>
      <c r="AP164" s="31"/>
      <c r="AQ164" s="16"/>
      <c r="AR164" s="16"/>
      <c r="AS164" s="16"/>
      <c r="AT164" s="16"/>
      <c r="AU164" s="16"/>
      <c r="AV164" s="16"/>
      <c r="AW164" s="16"/>
      <c r="AX164" s="16"/>
      <c r="AY164" s="16"/>
      <c r="AZ164" s="16"/>
      <c r="BA164" s="16"/>
      <c r="BB164" s="16"/>
      <c r="BC164" s="16"/>
      <c r="BD164" s="16"/>
      <c r="BE164" s="16"/>
      <c r="BF164" s="16"/>
      <c r="BG164" s="20"/>
      <c r="BH164" s="31"/>
      <c r="BI164" s="31"/>
      <c r="BJ164" s="16"/>
      <c r="BK164" s="16"/>
      <c r="BL164" s="16"/>
      <c r="BM164" s="16"/>
      <c r="BN164" s="16"/>
      <c r="BO164" s="24"/>
      <c r="BP164" s="16"/>
      <c r="BQ164" s="16"/>
      <c r="BR164" s="16"/>
      <c r="BS164" s="16"/>
      <c r="BT164" s="16"/>
      <c r="BU164" s="16"/>
      <c r="BV164" s="16"/>
      <c r="BW164" s="16"/>
      <c r="BX164" s="16"/>
      <c r="BY164" s="16"/>
      <c r="BZ164" s="16"/>
      <c r="CA164" s="16"/>
      <c r="CB164" s="16"/>
      <c r="CC164" s="16"/>
      <c r="CD164" s="16"/>
      <c r="CE164" s="16"/>
      <c r="CF164" s="16"/>
      <c r="CG164" s="16"/>
      <c r="CH164" s="20"/>
    </row>
    <row r="165" spans="1:86" s="30" customFormat="1" ht="16.5" customHeight="1">
      <c r="A165" s="16"/>
      <c r="B165" s="16"/>
      <c r="C165" s="16"/>
      <c r="D165" s="16"/>
      <c r="E165" s="28"/>
      <c r="F165" s="18"/>
      <c r="G165" s="19"/>
      <c r="H165" s="53"/>
      <c r="I165" s="18"/>
      <c r="J165" s="18"/>
      <c r="K165" s="19"/>
      <c r="L165" s="18"/>
      <c r="M165" s="18"/>
      <c r="N165" s="19"/>
      <c r="O165" s="16"/>
      <c r="P165" s="16"/>
      <c r="Q165" s="16"/>
      <c r="R165" s="2"/>
      <c r="S165" s="450"/>
      <c r="T165" s="2"/>
      <c r="U165" s="2"/>
      <c r="V165" s="17"/>
      <c r="W165" s="72"/>
      <c r="X165" s="16"/>
      <c r="Y165" s="16"/>
      <c r="Z165" s="22"/>
      <c r="AA165" s="19"/>
      <c r="AB165" s="18"/>
      <c r="AC165" s="19"/>
      <c r="AD165" s="18"/>
      <c r="AE165" s="19"/>
      <c r="AF165" s="16"/>
      <c r="AG165" s="16"/>
      <c r="AH165" s="17"/>
      <c r="AI165" s="16"/>
      <c r="AJ165" s="16"/>
      <c r="AK165" s="17"/>
      <c r="AL165" s="16"/>
      <c r="AM165" s="16"/>
      <c r="AN165" s="20"/>
      <c r="AO165" s="31"/>
      <c r="AP165" s="31"/>
      <c r="AQ165" s="16"/>
      <c r="AR165" s="16"/>
      <c r="AS165" s="16"/>
      <c r="AT165" s="16"/>
      <c r="AU165" s="16"/>
      <c r="AV165" s="16"/>
      <c r="AW165" s="16"/>
      <c r="AX165" s="16"/>
      <c r="AY165" s="16"/>
      <c r="AZ165" s="16"/>
      <c r="BA165" s="16"/>
      <c r="BB165" s="16"/>
      <c r="BC165" s="16"/>
      <c r="BD165" s="16"/>
      <c r="BE165" s="16"/>
      <c r="BF165" s="16"/>
      <c r="BG165" s="20"/>
      <c r="BH165" s="31"/>
      <c r="BI165" s="31"/>
      <c r="BJ165" s="16"/>
      <c r="BK165" s="16"/>
      <c r="BL165" s="16"/>
      <c r="BM165" s="16"/>
      <c r="BN165" s="16"/>
      <c r="BO165" s="24"/>
      <c r="BP165" s="16"/>
      <c r="BQ165" s="16"/>
      <c r="BR165" s="16"/>
      <c r="BS165" s="16"/>
      <c r="BT165" s="16"/>
      <c r="BU165" s="16"/>
      <c r="BV165" s="16"/>
      <c r="BW165" s="16"/>
      <c r="BX165" s="16"/>
      <c r="BY165" s="16"/>
      <c r="BZ165" s="16"/>
      <c r="CA165" s="16"/>
      <c r="CB165" s="16"/>
      <c r="CC165" s="16"/>
      <c r="CD165" s="16"/>
      <c r="CE165" s="16"/>
      <c r="CF165" s="16"/>
      <c r="CG165" s="16"/>
      <c r="CH165" s="20"/>
    </row>
    <row r="166" spans="1:86" s="30" customFormat="1" ht="16.5" customHeight="1">
      <c r="A166" s="16"/>
      <c r="B166" s="36"/>
      <c r="C166" s="36"/>
      <c r="D166" s="36"/>
      <c r="E166" s="38"/>
      <c r="F166" s="35"/>
      <c r="G166" s="52"/>
      <c r="H166" s="64"/>
      <c r="I166" s="35"/>
      <c r="J166" s="35"/>
      <c r="K166" s="52"/>
      <c r="L166" s="35"/>
      <c r="M166" s="35"/>
      <c r="N166" s="52"/>
      <c r="O166" s="36"/>
      <c r="P166" s="36"/>
      <c r="Q166" s="36"/>
      <c r="R166" s="2"/>
      <c r="S166" s="450"/>
      <c r="T166" s="2"/>
      <c r="U166" s="2"/>
      <c r="V166" s="17"/>
      <c r="W166" s="72"/>
      <c r="X166" s="16"/>
      <c r="Y166" s="36"/>
      <c r="Z166" s="65"/>
      <c r="AA166" s="52"/>
      <c r="AB166" s="35"/>
      <c r="AC166" s="52"/>
      <c r="AD166" s="35"/>
      <c r="AE166" s="52"/>
      <c r="AF166" s="36"/>
      <c r="AG166" s="36"/>
      <c r="AH166" s="42"/>
      <c r="AI166" s="36"/>
      <c r="AJ166" s="36"/>
      <c r="AK166" s="42"/>
      <c r="AL166" s="36"/>
      <c r="AM166" s="36"/>
      <c r="AN166" s="45"/>
      <c r="AO166" s="58"/>
      <c r="AP166" s="58"/>
      <c r="AQ166" s="37"/>
      <c r="AR166" s="37"/>
      <c r="AS166" s="16"/>
      <c r="AT166" s="16"/>
      <c r="AU166" s="16"/>
      <c r="AV166" s="16"/>
      <c r="AW166" s="37"/>
      <c r="AX166" s="37"/>
      <c r="AY166" s="37"/>
      <c r="AZ166" s="37"/>
      <c r="BA166" s="37"/>
      <c r="BB166" s="37"/>
      <c r="BC166" s="37"/>
      <c r="BD166" s="37"/>
      <c r="BE166" s="37"/>
      <c r="BF166" s="37"/>
      <c r="BG166" s="46"/>
      <c r="BH166" s="59"/>
      <c r="BI166" s="59"/>
      <c r="BJ166" s="36"/>
      <c r="BK166" s="36"/>
      <c r="BL166" s="36"/>
      <c r="BM166" s="36"/>
      <c r="BN166" s="16"/>
      <c r="BO166" s="24"/>
      <c r="BP166" s="36"/>
      <c r="BQ166" s="36"/>
      <c r="BR166" s="36"/>
      <c r="BS166" s="36"/>
      <c r="BT166" s="36"/>
      <c r="BU166" s="36"/>
      <c r="BV166" s="36"/>
      <c r="BW166" s="36"/>
      <c r="BX166" s="36"/>
      <c r="BY166" s="36"/>
      <c r="BZ166" s="36"/>
      <c r="CA166" s="36"/>
      <c r="CB166" s="36"/>
      <c r="CC166" s="36"/>
      <c r="CD166" s="36"/>
      <c r="CE166" s="36"/>
      <c r="CF166" s="36"/>
      <c r="CG166" s="36"/>
      <c r="CH166" s="20"/>
    </row>
    <row r="167" spans="1:86" s="30" customFormat="1" ht="16.5" customHeight="1">
      <c r="A167" s="16"/>
      <c r="B167" s="36"/>
      <c r="C167" s="36"/>
      <c r="D167" s="36"/>
      <c r="E167" s="38"/>
      <c r="F167" s="35"/>
      <c r="G167" s="52"/>
      <c r="H167" s="64"/>
      <c r="I167" s="35"/>
      <c r="J167" s="35"/>
      <c r="K167" s="52"/>
      <c r="L167" s="35"/>
      <c r="M167" s="35"/>
      <c r="N167" s="52"/>
      <c r="O167" s="36"/>
      <c r="P167" s="36"/>
      <c r="Q167" s="36"/>
      <c r="R167" s="2"/>
      <c r="S167" s="450"/>
      <c r="T167" s="2"/>
      <c r="U167" s="2"/>
      <c r="V167" s="17"/>
      <c r="W167" s="72"/>
      <c r="X167" s="16"/>
      <c r="Y167" s="36"/>
      <c r="Z167" s="65"/>
      <c r="AA167" s="52"/>
      <c r="AB167" s="35"/>
      <c r="AC167" s="52"/>
      <c r="AD167" s="35"/>
      <c r="AE167" s="52"/>
      <c r="AF167" s="36"/>
      <c r="AG167" s="36"/>
      <c r="AH167" s="42"/>
      <c r="AI167" s="16"/>
      <c r="AJ167" s="16"/>
      <c r="AK167" s="42"/>
      <c r="AL167" s="36"/>
      <c r="AM167" s="36"/>
      <c r="AN167" s="45"/>
      <c r="AO167" s="58"/>
      <c r="AP167" s="58"/>
      <c r="AQ167" s="36"/>
      <c r="AR167" s="36"/>
      <c r="AS167" s="36"/>
      <c r="AT167" s="36"/>
      <c r="AU167" s="36"/>
      <c r="AV167" s="36"/>
      <c r="AW167" s="36"/>
      <c r="AX167" s="36"/>
      <c r="AY167" s="36"/>
      <c r="AZ167" s="36"/>
      <c r="BA167" s="36"/>
      <c r="BB167" s="36"/>
      <c r="BC167" s="36"/>
      <c r="BD167" s="36"/>
      <c r="BE167" s="36"/>
      <c r="BF167" s="36"/>
      <c r="BG167" s="45"/>
      <c r="BH167" s="58"/>
      <c r="BI167" s="58"/>
      <c r="BJ167" s="36"/>
      <c r="BK167" s="36"/>
      <c r="BL167" s="36"/>
      <c r="BM167" s="36"/>
      <c r="BN167" s="16"/>
      <c r="BO167" s="24"/>
      <c r="BP167" s="36"/>
      <c r="BQ167" s="36"/>
      <c r="BR167" s="36"/>
      <c r="BS167" s="36"/>
      <c r="BT167" s="36"/>
      <c r="BU167" s="36"/>
      <c r="BV167" s="36"/>
      <c r="BW167" s="36"/>
      <c r="BX167" s="36"/>
      <c r="BY167" s="36"/>
      <c r="BZ167" s="36"/>
      <c r="CA167" s="36"/>
      <c r="CB167" s="36"/>
      <c r="CC167" s="36"/>
      <c r="CD167" s="36"/>
      <c r="CE167" s="36"/>
      <c r="CF167" s="36"/>
      <c r="CG167" s="36"/>
      <c r="CH167" s="20"/>
    </row>
    <row r="168" spans="1:86" s="30" customFormat="1" ht="16.5" customHeight="1">
      <c r="A168" s="16"/>
      <c r="B168" s="16"/>
      <c r="C168" s="16"/>
      <c r="D168" s="16"/>
      <c r="E168" s="28"/>
      <c r="F168" s="18"/>
      <c r="G168" s="19"/>
      <c r="H168" s="53"/>
      <c r="I168" s="18"/>
      <c r="J168" s="18"/>
      <c r="K168" s="19"/>
      <c r="L168" s="18"/>
      <c r="M168" s="18"/>
      <c r="N168" s="19"/>
      <c r="O168" s="16"/>
      <c r="P168" s="16"/>
      <c r="Q168" s="16"/>
      <c r="R168" s="2"/>
      <c r="S168" s="450"/>
      <c r="T168" s="2"/>
      <c r="U168" s="2"/>
      <c r="V168" s="17"/>
      <c r="W168" s="72"/>
      <c r="X168" s="16"/>
      <c r="Y168" s="16"/>
      <c r="Z168" s="22"/>
      <c r="AA168" s="19"/>
      <c r="AB168" s="18"/>
      <c r="AC168" s="19"/>
      <c r="AD168" s="18"/>
      <c r="AE168" s="19"/>
      <c r="AF168" s="16"/>
      <c r="AG168" s="16"/>
      <c r="AH168" s="17"/>
      <c r="AI168" s="16"/>
      <c r="AJ168" s="16"/>
      <c r="AK168" s="17"/>
      <c r="AL168" s="16"/>
      <c r="AM168" s="16"/>
      <c r="AN168" s="20"/>
      <c r="AO168" s="31"/>
      <c r="AP168" s="31"/>
      <c r="AQ168" s="16"/>
      <c r="AR168" s="16"/>
      <c r="AS168" s="16"/>
      <c r="AT168" s="16"/>
      <c r="AU168" s="16"/>
      <c r="AV168" s="16"/>
      <c r="AW168" s="16"/>
      <c r="AX168" s="16"/>
      <c r="AY168" s="16"/>
      <c r="AZ168" s="16"/>
      <c r="BA168" s="16"/>
      <c r="BB168" s="16"/>
      <c r="BC168" s="16"/>
      <c r="BD168" s="16"/>
      <c r="BE168" s="16"/>
      <c r="BF168" s="16"/>
      <c r="BG168" s="20"/>
      <c r="BH168" s="31"/>
      <c r="BI168" s="31"/>
      <c r="BJ168" s="16"/>
      <c r="BK168" s="16"/>
      <c r="BL168" s="16"/>
      <c r="BM168" s="16"/>
      <c r="BN168" s="16"/>
      <c r="BO168" s="24"/>
      <c r="BP168" s="16"/>
      <c r="BQ168" s="16"/>
      <c r="BR168" s="16"/>
      <c r="BS168" s="16"/>
      <c r="BT168" s="16"/>
      <c r="BU168" s="16"/>
      <c r="BV168" s="16"/>
      <c r="BW168" s="16"/>
      <c r="BX168" s="16"/>
      <c r="BY168" s="16"/>
      <c r="BZ168" s="16"/>
      <c r="CA168" s="16"/>
      <c r="CB168" s="16"/>
      <c r="CC168" s="16"/>
      <c r="CD168" s="16"/>
      <c r="CE168" s="16"/>
      <c r="CF168" s="16"/>
      <c r="CG168" s="16"/>
      <c r="CH168" s="20"/>
    </row>
    <row r="169" spans="1:86" s="30" customFormat="1">
      <c r="A169" s="16"/>
      <c r="B169" s="16"/>
      <c r="C169" s="16"/>
      <c r="D169" s="16"/>
      <c r="E169" s="28"/>
      <c r="F169" s="18"/>
      <c r="G169" s="19"/>
      <c r="H169" s="53"/>
      <c r="I169" s="18"/>
      <c r="J169" s="18"/>
      <c r="K169" s="19"/>
      <c r="L169" s="18"/>
      <c r="M169" s="18"/>
      <c r="N169" s="19"/>
      <c r="O169" s="16"/>
      <c r="P169" s="16"/>
      <c r="Q169" s="16"/>
      <c r="R169" s="2"/>
      <c r="S169" s="450"/>
      <c r="T169" s="2"/>
      <c r="U169" s="2"/>
      <c r="V169" s="17"/>
      <c r="W169" s="72"/>
      <c r="X169" s="16"/>
      <c r="Y169" s="16"/>
      <c r="Z169" s="22"/>
      <c r="AA169" s="19"/>
      <c r="AB169" s="18"/>
      <c r="AC169" s="19"/>
      <c r="AD169" s="18"/>
      <c r="AE169" s="19"/>
      <c r="AF169" s="16"/>
      <c r="AG169" s="16"/>
      <c r="AH169" s="17"/>
      <c r="AI169" s="16"/>
      <c r="AJ169" s="16"/>
      <c r="AK169" s="17"/>
      <c r="AL169" s="16"/>
      <c r="AM169" s="16"/>
      <c r="AN169" s="20"/>
      <c r="AO169" s="31"/>
      <c r="AP169" s="31"/>
      <c r="AQ169" s="16"/>
      <c r="AR169" s="16"/>
      <c r="AS169" s="16"/>
      <c r="AT169" s="16"/>
      <c r="AU169" s="16"/>
      <c r="AV169" s="16"/>
      <c r="AW169" s="16"/>
      <c r="AX169" s="16"/>
      <c r="AY169" s="16"/>
      <c r="AZ169" s="16"/>
      <c r="BA169" s="16"/>
      <c r="BB169" s="16"/>
      <c r="BC169" s="16"/>
      <c r="BD169" s="16"/>
      <c r="BE169" s="16"/>
      <c r="BF169" s="16"/>
      <c r="BG169" s="20"/>
      <c r="BH169" s="31"/>
      <c r="BI169" s="31"/>
      <c r="BJ169" s="16"/>
      <c r="BK169" s="16"/>
      <c r="BL169" s="16"/>
      <c r="BM169" s="16"/>
      <c r="BN169" s="16"/>
      <c r="BO169" s="24"/>
      <c r="BP169" s="16"/>
      <c r="BQ169" s="16"/>
      <c r="BR169" s="16"/>
      <c r="BS169" s="16"/>
      <c r="BT169" s="16"/>
      <c r="BU169" s="16"/>
      <c r="BV169" s="16"/>
      <c r="BW169" s="16"/>
      <c r="BX169" s="16"/>
      <c r="BY169" s="16"/>
      <c r="BZ169" s="16"/>
      <c r="CA169" s="16"/>
      <c r="CB169" s="16"/>
      <c r="CC169" s="16"/>
      <c r="CD169" s="16"/>
      <c r="CE169" s="16"/>
      <c r="CF169" s="16"/>
      <c r="CG169" s="16"/>
      <c r="CH169" s="20"/>
    </row>
    <row r="170" spans="1:86" s="30" customFormat="1">
      <c r="A170" s="16"/>
      <c r="B170" s="36"/>
      <c r="C170" s="16"/>
      <c r="D170" s="16"/>
      <c r="E170" s="38"/>
      <c r="F170" s="35"/>
      <c r="G170" s="52"/>
      <c r="H170" s="64"/>
      <c r="I170" s="35"/>
      <c r="J170" s="35"/>
      <c r="K170" s="52"/>
      <c r="L170" s="35"/>
      <c r="M170" s="35"/>
      <c r="N170" s="52"/>
      <c r="O170" s="16"/>
      <c r="P170" s="16"/>
      <c r="Q170" s="36"/>
      <c r="R170" s="2"/>
      <c r="S170" s="450"/>
      <c r="T170" s="2"/>
      <c r="U170" s="2"/>
      <c r="V170" s="17"/>
      <c r="W170" s="72"/>
      <c r="X170" s="16"/>
      <c r="Y170" s="36"/>
      <c r="Z170" s="65"/>
      <c r="AA170" s="52"/>
      <c r="AB170" s="35"/>
      <c r="AC170" s="52"/>
      <c r="AD170" s="35"/>
      <c r="AE170" s="52"/>
      <c r="AF170" s="36"/>
      <c r="AG170" s="36"/>
      <c r="AH170" s="42"/>
      <c r="AI170" s="36"/>
      <c r="AJ170" s="36"/>
      <c r="AK170" s="42"/>
      <c r="AL170" s="36"/>
      <c r="AM170" s="36"/>
      <c r="AN170" s="45"/>
      <c r="AO170" s="58"/>
      <c r="AP170" s="58"/>
      <c r="AQ170" s="36"/>
      <c r="AR170" s="36"/>
      <c r="AS170" s="36"/>
      <c r="AT170" s="36"/>
      <c r="AU170" s="36"/>
      <c r="AV170" s="36"/>
      <c r="AW170" s="37"/>
      <c r="AX170" s="37"/>
      <c r="AY170" s="37"/>
      <c r="AZ170" s="37"/>
      <c r="BA170" s="37"/>
      <c r="BB170" s="37"/>
      <c r="BC170" s="37"/>
      <c r="BD170" s="37"/>
      <c r="BE170" s="37"/>
      <c r="BF170" s="36"/>
      <c r="BG170" s="45"/>
      <c r="BH170" s="58"/>
      <c r="BI170" s="58"/>
      <c r="BJ170" s="36"/>
      <c r="BK170" s="36"/>
      <c r="BL170" s="36"/>
      <c r="BM170" s="36"/>
      <c r="BN170" s="16"/>
      <c r="BO170" s="24"/>
      <c r="BP170" s="36"/>
      <c r="BQ170" s="36"/>
      <c r="BR170" s="36"/>
      <c r="BS170" s="36"/>
      <c r="BT170" s="36"/>
      <c r="BU170" s="36"/>
      <c r="BV170" s="36"/>
      <c r="BW170" s="36"/>
      <c r="BX170" s="36"/>
      <c r="BY170" s="36"/>
      <c r="BZ170" s="36"/>
      <c r="CA170" s="16"/>
      <c r="CB170" s="36"/>
      <c r="CC170" s="36"/>
      <c r="CD170" s="36"/>
      <c r="CE170" s="36"/>
      <c r="CF170" s="36"/>
      <c r="CG170" s="36"/>
      <c r="CH170" s="20"/>
    </row>
    <row r="171" spans="1:86" s="30" customFormat="1">
      <c r="A171" s="16"/>
      <c r="B171" s="36"/>
      <c r="C171" s="36"/>
      <c r="D171" s="36"/>
      <c r="E171" s="38"/>
      <c r="F171" s="35"/>
      <c r="G171" s="52"/>
      <c r="H171" s="64"/>
      <c r="I171" s="35"/>
      <c r="J171" s="35"/>
      <c r="K171" s="52"/>
      <c r="L171" s="18"/>
      <c r="M171" s="18"/>
      <c r="N171" s="19"/>
      <c r="O171" s="16"/>
      <c r="P171" s="16"/>
      <c r="Q171" s="36"/>
      <c r="R171" s="2"/>
      <c r="S171" s="450"/>
      <c r="T171" s="2"/>
      <c r="U171" s="2"/>
      <c r="V171" s="17"/>
      <c r="W171" s="72"/>
      <c r="X171" s="16"/>
      <c r="Y171" s="36"/>
      <c r="Z171" s="65"/>
      <c r="AA171" s="52"/>
      <c r="AB171" s="35"/>
      <c r="AC171" s="52"/>
      <c r="AD171" s="35"/>
      <c r="AE171" s="52"/>
      <c r="AF171" s="36"/>
      <c r="AG171" s="36"/>
      <c r="AH171" s="42"/>
      <c r="AI171" s="36"/>
      <c r="AJ171" s="36"/>
      <c r="AK171" s="42"/>
      <c r="AL171" s="36"/>
      <c r="AM171" s="36"/>
      <c r="AN171" s="45"/>
      <c r="AO171" s="58"/>
      <c r="AP171" s="58"/>
      <c r="AQ171" s="36"/>
      <c r="AR171" s="36"/>
      <c r="AS171" s="36"/>
      <c r="AT171" s="36"/>
      <c r="AU171" s="36"/>
      <c r="AV171" s="36"/>
      <c r="AW171" s="37"/>
      <c r="AX171" s="37"/>
      <c r="AY171" s="37"/>
      <c r="AZ171" s="37"/>
      <c r="BA171" s="37"/>
      <c r="BB171" s="37"/>
      <c r="BC171" s="37"/>
      <c r="BD171" s="37"/>
      <c r="BE171" s="37"/>
      <c r="BF171" s="36"/>
      <c r="BG171" s="45"/>
      <c r="BH171" s="58"/>
      <c r="BI171" s="58"/>
      <c r="BJ171" s="36"/>
      <c r="BK171" s="36"/>
      <c r="BL171" s="36"/>
      <c r="BM171" s="36"/>
      <c r="BN171" s="16"/>
      <c r="BO171" s="24"/>
      <c r="BP171" s="36"/>
      <c r="BQ171" s="36"/>
      <c r="BR171" s="36"/>
      <c r="BS171" s="36"/>
      <c r="BT171" s="36"/>
      <c r="BU171" s="36"/>
      <c r="BV171" s="36"/>
      <c r="BW171" s="36"/>
      <c r="BX171" s="36"/>
      <c r="BY171" s="36"/>
      <c r="BZ171" s="36"/>
      <c r="CA171" s="16"/>
      <c r="CB171" s="36"/>
      <c r="CC171" s="36"/>
      <c r="CD171" s="36"/>
      <c r="CE171" s="36"/>
      <c r="CF171" s="36"/>
      <c r="CG171" s="36"/>
      <c r="CH171" s="20"/>
    </row>
    <row r="172" spans="1:86" s="30" customFormat="1" ht="16.5" customHeight="1">
      <c r="A172" s="16"/>
      <c r="B172" s="36"/>
      <c r="C172" s="36"/>
      <c r="D172" s="36"/>
      <c r="E172" s="38"/>
      <c r="F172" s="35"/>
      <c r="G172" s="52"/>
      <c r="H172" s="64"/>
      <c r="I172" s="35"/>
      <c r="J172" s="35"/>
      <c r="K172" s="52"/>
      <c r="L172" s="18"/>
      <c r="M172" s="18"/>
      <c r="N172" s="19"/>
      <c r="O172" s="16"/>
      <c r="P172" s="16"/>
      <c r="Q172" s="36"/>
      <c r="R172" s="2"/>
      <c r="S172" s="450"/>
      <c r="T172" s="2"/>
      <c r="U172" s="2"/>
      <c r="V172" s="17"/>
      <c r="W172" s="72"/>
      <c r="X172" s="16"/>
      <c r="Y172" s="36"/>
      <c r="Z172" s="65"/>
      <c r="AA172" s="52"/>
      <c r="AB172" s="35"/>
      <c r="AC172" s="52"/>
      <c r="AD172" s="35"/>
      <c r="AE172" s="52"/>
      <c r="AF172" s="36"/>
      <c r="AG172" s="36"/>
      <c r="AH172" s="42"/>
      <c r="AI172" s="36"/>
      <c r="AJ172" s="36"/>
      <c r="AK172" s="42"/>
      <c r="AL172" s="36"/>
      <c r="AM172" s="36"/>
      <c r="AN172" s="45"/>
      <c r="AO172" s="58"/>
      <c r="AP172" s="58"/>
      <c r="AQ172" s="36"/>
      <c r="AR172" s="36"/>
      <c r="AS172" s="36"/>
      <c r="AT172" s="36"/>
      <c r="AU172" s="36"/>
      <c r="AV172" s="36"/>
      <c r="AW172" s="37"/>
      <c r="AX172" s="37"/>
      <c r="AY172" s="37"/>
      <c r="AZ172" s="37"/>
      <c r="BA172" s="37"/>
      <c r="BB172" s="37"/>
      <c r="BC172" s="37"/>
      <c r="BD172" s="37"/>
      <c r="BE172" s="37"/>
      <c r="BF172" s="36"/>
      <c r="BG172" s="45"/>
      <c r="BH172" s="58"/>
      <c r="BI172" s="58"/>
      <c r="BJ172" s="36"/>
      <c r="BK172" s="36"/>
      <c r="BL172" s="36"/>
      <c r="BM172" s="36"/>
      <c r="BN172" s="16"/>
      <c r="BO172" s="24"/>
      <c r="BP172" s="36"/>
      <c r="BQ172" s="36"/>
      <c r="BR172" s="36"/>
      <c r="BS172" s="36"/>
      <c r="BT172" s="36"/>
      <c r="BU172" s="36"/>
      <c r="BV172" s="36"/>
      <c r="BW172" s="36"/>
      <c r="BX172" s="36"/>
      <c r="BY172" s="36"/>
      <c r="BZ172" s="36"/>
      <c r="CA172" s="16"/>
      <c r="CB172" s="36"/>
      <c r="CC172" s="36"/>
      <c r="CD172" s="36"/>
      <c r="CE172" s="36"/>
      <c r="CF172" s="36"/>
      <c r="CG172" s="36"/>
      <c r="CH172" s="20"/>
    </row>
    <row r="173" spans="1:86" s="30" customFormat="1" ht="16.5" customHeight="1">
      <c r="A173" s="16"/>
      <c r="B173" s="36"/>
      <c r="C173" s="36"/>
      <c r="D173" s="36"/>
      <c r="E173" s="38"/>
      <c r="F173" s="35"/>
      <c r="G173" s="52"/>
      <c r="H173" s="64"/>
      <c r="I173" s="35"/>
      <c r="J173" s="35"/>
      <c r="K173" s="52"/>
      <c r="L173" s="35"/>
      <c r="M173" s="35"/>
      <c r="N173" s="52"/>
      <c r="O173" s="36"/>
      <c r="P173" s="36"/>
      <c r="Q173" s="36"/>
      <c r="R173" s="2"/>
      <c r="S173" s="450"/>
      <c r="T173" s="2"/>
      <c r="U173" s="2"/>
      <c r="V173" s="17"/>
      <c r="W173" s="72"/>
      <c r="X173" s="16"/>
      <c r="Y173" s="36"/>
      <c r="Z173" s="65"/>
      <c r="AA173" s="52"/>
      <c r="AB173" s="35"/>
      <c r="AC173" s="52"/>
      <c r="AD173" s="35"/>
      <c r="AE173" s="52"/>
      <c r="AF173" s="36"/>
      <c r="AG173" s="36"/>
      <c r="AH173" s="42"/>
      <c r="AI173" s="36"/>
      <c r="AJ173" s="36"/>
      <c r="AK173" s="42"/>
      <c r="AL173" s="36"/>
      <c r="AM173" s="36"/>
      <c r="AN173" s="45"/>
      <c r="AO173" s="58"/>
      <c r="AP173" s="58"/>
      <c r="AQ173" s="36"/>
      <c r="AR173" s="36"/>
      <c r="AS173" s="36"/>
      <c r="AT173" s="36"/>
      <c r="AU173" s="36"/>
      <c r="AV173" s="36"/>
      <c r="AW173" s="36"/>
      <c r="AX173" s="36"/>
      <c r="AY173" s="36"/>
      <c r="AZ173" s="36"/>
      <c r="BA173" s="36"/>
      <c r="BB173" s="36"/>
      <c r="BC173" s="36"/>
      <c r="BD173" s="36"/>
      <c r="BE173" s="36"/>
      <c r="BF173" s="36"/>
      <c r="BG173" s="45"/>
      <c r="BH173" s="58"/>
      <c r="BI173" s="58"/>
      <c r="BJ173" s="36"/>
      <c r="BK173" s="36"/>
      <c r="BL173" s="36"/>
      <c r="BM173" s="36"/>
      <c r="BN173" s="16"/>
      <c r="BO173" s="24"/>
      <c r="BP173" s="36"/>
      <c r="BQ173" s="36"/>
      <c r="BR173" s="36"/>
      <c r="BS173" s="36"/>
      <c r="BT173" s="36"/>
      <c r="BU173" s="36"/>
      <c r="BV173" s="36"/>
      <c r="BW173" s="36"/>
      <c r="BX173" s="36"/>
      <c r="BY173" s="36"/>
      <c r="BZ173" s="36"/>
      <c r="CA173" s="36"/>
      <c r="CB173" s="36"/>
      <c r="CC173" s="36"/>
      <c r="CD173" s="36"/>
      <c r="CE173" s="36"/>
      <c r="CF173" s="36"/>
      <c r="CG173" s="36"/>
      <c r="CH173" s="20"/>
    </row>
    <row r="174" spans="1:86" s="30" customFormat="1" ht="16.5" customHeight="1">
      <c r="A174" s="16"/>
      <c r="B174" s="16"/>
      <c r="C174" s="16"/>
      <c r="D174" s="16"/>
      <c r="E174" s="28"/>
      <c r="F174" s="18"/>
      <c r="G174" s="19"/>
      <c r="H174" s="53"/>
      <c r="I174" s="18"/>
      <c r="J174" s="18"/>
      <c r="K174" s="19"/>
      <c r="L174" s="18"/>
      <c r="M174" s="18"/>
      <c r="N174" s="19"/>
      <c r="O174" s="16"/>
      <c r="P174" s="16"/>
      <c r="Q174" s="16"/>
      <c r="R174" s="2"/>
      <c r="S174" s="450"/>
      <c r="T174" s="2"/>
      <c r="U174" s="2"/>
      <c r="V174" s="17"/>
      <c r="W174" s="72"/>
      <c r="X174" s="16"/>
      <c r="Y174" s="16"/>
      <c r="Z174" s="22"/>
      <c r="AA174" s="19"/>
      <c r="AB174" s="18"/>
      <c r="AC174" s="19"/>
      <c r="AD174" s="18"/>
      <c r="AE174" s="19"/>
      <c r="AF174" s="16"/>
      <c r="AG174" s="16"/>
      <c r="AH174" s="17"/>
      <c r="AI174" s="16"/>
      <c r="AJ174" s="16"/>
      <c r="AK174" s="17"/>
      <c r="AL174" s="16"/>
      <c r="AM174" s="16"/>
      <c r="AN174" s="20"/>
      <c r="AO174" s="31"/>
      <c r="AP174" s="31"/>
      <c r="AQ174" s="16"/>
      <c r="AR174" s="16"/>
      <c r="AS174" s="16"/>
      <c r="AT174" s="16"/>
      <c r="AU174" s="16"/>
      <c r="AV174" s="16"/>
      <c r="AW174" s="16"/>
      <c r="AX174" s="16"/>
      <c r="AY174" s="16"/>
      <c r="AZ174" s="16"/>
      <c r="BA174" s="16"/>
      <c r="BB174" s="16"/>
      <c r="BC174" s="16"/>
      <c r="BD174" s="16"/>
      <c r="BE174" s="16"/>
      <c r="BF174" s="16"/>
      <c r="BG174" s="20"/>
      <c r="BH174" s="31"/>
      <c r="BI174" s="31"/>
      <c r="BJ174" s="16"/>
      <c r="BK174" s="16"/>
      <c r="BL174" s="16"/>
      <c r="BM174" s="16"/>
      <c r="BN174" s="16"/>
      <c r="BO174" s="24"/>
      <c r="BP174" s="16"/>
      <c r="BQ174" s="16"/>
      <c r="BR174" s="16"/>
      <c r="BS174" s="16"/>
      <c r="BT174" s="16"/>
      <c r="BU174" s="16"/>
      <c r="BV174" s="16"/>
      <c r="BW174" s="16"/>
      <c r="BX174" s="16"/>
      <c r="BY174" s="16"/>
      <c r="BZ174" s="16"/>
      <c r="CA174" s="16"/>
      <c r="CB174" s="16"/>
      <c r="CC174" s="16"/>
      <c r="CD174" s="16"/>
      <c r="CE174" s="16"/>
      <c r="CF174" s="16"/>
      <c r="CG174" s="16"/>
      <c r="CH174" s="20"/>
    </row>
    <row r="175" spans="1:86" s="30" customFormat="1" ht="16.5" customHeight="1">
      <c r="A175" s="16"/>
      <c r="B175" s="36"/>
      <c r="C175" s="16"/>
      <c r="D175" s="36"/>
      <c r="E175" s="38"/>
      <c r="F175" s="35"/>
      <c r="G175" s="52"/>
      <c r="H175" s="64"/>
      <c r="I175" s="35"/>
      <c r="J175" s="35"/>
      <c r="K175" s="52"/>
      <c r="L175" s="18"/>
      <c r="M175" s="18"/>
      <c r="N175" s="19"/>
      <c r="O175" s="16"/>
      <c r="P175" s="16"/>
      <c r="Q175" s="36"/>
      <c r="R175" s="2"/>
      <c r="S175" s="450"/>
      <c r="T175" s="2"/>
      <c r="U175" s="2"/>
      <c r="V175" s="17"/>
      <c r="W175" s="72"/>
      <c r="X175" s="16"/>
      <c r="Y175" s="36"/>
      <c r="Z175" s="65"/>
      <c r="AA175" s="52"/>
      <c r="AB175" s="35"/>
      <c r="AC175" s="52"/>
      <c r="AD175" s="35"/>
      <c r="AE175" s="52"/>
      <c r="AF175" s="36"/>
      <c r="AG175" s="36"/>
      <c r="AH175" s="42"/>
      <c r="AI175" s="36"/>
      <c r="AJ175" s="36"/>
      <c r="AK175" s="42"/>
      <c r="AL175" s="36"/>
      <c r="AM175" s="36"/>
      <c r="AN175" s="45"/>
      <c r="AO175" s="58"/>
      <c r="AP175" s="58"/>
      <c r="AQ175" s="36"/>
      <c r="AR175" s="36"/>
      <c r="AS175" s="36"/>
      <c r="AT175" s="36"/>
      <c r="AU175" s="36"/>
      <c r="AV175" s="36"/>
      <c r="AW175" s="37"/>
      <c r="AX175" s="37"/>
      <c r="AY175" s="37"/>
      <c r="AZ175" s="37"/>
      <c r="BA175" s="37"/>
      <c r="BB175" s="37"/>
      <c r="BC175" s="37"/>
      <c r="BD175" s="37"/>
      <c r="BE175" s="37"/>
      <c r="BF175" s="36"/>
      <c r="BG175" s="45"/>
      <c r="BH175" s="58"/>
      <c r="BI175" s="58"/>
      <c r="BJ175" s="36"/>
      <c r="BK175" s="36"/>
      <c r="BL175" s="36"/>
      <c r="BM175" s="36"/>
      <c r="BN175" s="16"/>
      <c r="BO175" s="24"/>
      <c r="BP175" s="36"/>
      <c r="BQ175" s="36"/>
      <c r="BR175" s="36"/>
      <c r="BS175" s="36"/>
      <c r="BT175" s="36"/>
      <c r="BU175" s="36"/>
      <c r="BV175" s="36"/>
      <c r="BW175" s="36"/>
      <c r="BX175" s="36"/>
      <c r="BY175" s="36"/>
      <c r="BZ175" s="36"/>
      <c r="CA175" s="36"/>
      <c r="CB175" s="36"/>
      <c r="CC175" s="36"/>
      <c r="CD175" s="36"/>
      <c r="CE175" s="36"/>
      <c r="CF175" s="36"/>
      <c r="CG175" s="36"/>
      <c r="CH175" s="20"/>
    </row>
    <row r="176" spans="1:86" s="30" customFormat="1" ht="16.5" customHeight="1">
      <c r="A176" s="16"/>
      <c r="B176" s="36"/>
      <c r="C176" s="37"/>
      <c r="D176" s="37"/>
      <c r="E176" s="38"/>
      <c r="F176" s="35"/>
      <c r="G176" s="52"/>
      <c r="H176" s="64"/>
      <c r="I176" s="35"/>
      <c r="J176" s="35"/>
      <c r="K176" s="52"/>
      <c r="L176" s="35"/>
      <c r="M176" s="35"/>
      <c r="N176" s="52"/>
      <c r="O176" s="37"/>
      <c r="P176" s="37"/>
      <c r="Q176" s="36"/>
      <c r="R176" s="2"/>
      <c r="S176" s="450"/>
      <c r="T176" s="2"/>
      <c r="U176" s="2"/>
      <c r="V176" s="17"/>
      <c r="W176" s="72"/>
      <c r="X176" s="16"/>
      <c r="Y176" s="36"/>
      <c r="Z176" s="65"/>
      <c r="AA176" s="52"/>
      <c r="AB176" s="35"/>
      <c r="AC176" s="52"/>
      <c r="AD176" s="35"/>
      <c r="AE176" s="52"/>
      <c r="AF176" s="37"/>
      <c r="AG176" s="36"/>
      <c r="AH176" s="42"/>
      <c r="AI176" s="37"/>
      <c r="AJ176" s="37"/>
      <c r="AK176" s="44"/>
      <c r="AL176" s="37"/>
      <c r="AM176" s="37"/>
      <c r="AN176" s="46"/>
      <c r="AO176" s="59"/>
      <c r="AP176" s="59"/>
      <c r="AQ176" s="36"/>
      <c r="AR176" s="36"/>
      <c r="AS176" s="36"/>
      <c r="AT176" s="36"/>
      <c r="AU176" s="36"/>
      <c r="AV176" s="36"/>
      <c r="AW176" s="37"/>
      <c r="AX176" s="37"/>
      <c r="AY176" s="37"/>
      <c r="AZ176" s="37"/>
      <c r="BA176" s="37"/>
      <c r="BB176" s="37"/>
      <c r="BC176" s="37"/>
      <c r="BD176" s="37"/>
      <c r="BE176" s="37"/>
      <c r="BF176" s="36"/>
      <c r="BG176" s="45"/>
      <c r="BH176" s="58"/>
      <c r="BI176" s="58"/>
      <c r="BJ176" s="36"/>
      <c r="BK176" s="36"/>
      <c r="BL176" s="36"/>
      <c r="BM176" s="36"/>
      <c r="BN176" s="16"/>
      <c r="BO176" s="24"/>
      <c r="BP176" s="36"/>
      <c r="BQ176" s="36"/>
      <c r="BR176" s="36"/>
      <c r="BS176" s="36"/>
      <c r="BT176" s="36"/>
      <c r="BU176" s="36"/>
      <c r="BV176" s="36"/>
      <c r="BW176" s="36"/>
      <c r="BX176" s="36"/>
      <c r="BY176" s="36"/>
      <c r="BZ176" s="36"/>
      <c r="CA176" s="36"/>
      <c r="CB176" s="36"/>
      <c r="CC176" s="36"/>
      <c r="CD176" s="37"/>
      <c r="CE176" s="37"/>
      <c r="CF176" s="37"/>
      <c r="CG176" s="37"/>
      <c r="CH176" s="20"/>
    </row>
    <row r="177" spans="1:88" s="30" customFormat="1" ht="16.5" customHeight="1">
      <c r="A177" s="16"/>
      <c r="B177" s="36"/>
      <c r="C177" s="36"/>
      <c r="D177" s="36"/>
      <c r="E177" s="38"/>
      <c r="F177" s="35"/>
      <c r="G177" s="52"/>
      <c r="H177" s="64"/>
      <c r="I177" s="35"/>
      <c r="J177" s="35"/>
      <c r="K177" s="52"/>
      <c r="L177" s="35"/>
      <c r="M177" s="35"/>
      <c r="N177" s="52"/>
      <c r="O177" s="36"/>
      <c r="P177" s="36"/>
      <c r="Q177" s="36"/>
      <c r="R177" s="2"/>
      <c r="S177" s="450"/>
      <c r="T177" s="2"/>
      <c r="U177" s="2"/>
      <c r="V177" s="17"/>
      <c r="W177" s="72"/>
      <c r="X177" s="16"/>
      <c r="Y177" s="36"/>
      <c r="Z177" s="65"/>
      <c r="AA177" s="52"/>
      <c r="AB177" s="35"/>
      <c r="AC177" s="52"/>
      <c r="AD177" s="35"/>
      <c r="AE177" s="52"/>
      <c r="AF177" s="36"/>
      <c r="AG177" s="37"/>
      <c r="AH177" s="42"/>
      <c r="AI177" s="36"/>
      <c r="AJ177" s="36"/>
      <c r="AK177" s="42"/>
      <c r="AL177" s="36"/>
      <c r="AM177" s="36"/>
      <c r="AN177" s="45"/>
      <c r="AO177" s="58"/>
      <c r="AP177" s="58"/>
      <c r="AQ177" s="36"/>
      <c r="AR177" s="36"/>
      <c r="AS177" s="36"/>
      <c r="AT177" s="36"/>
      <c r="AU177" s="36"/>
      <c r="AV177" s="36"/>
      <c r="AW177" s="37"/>
      <c r="AX177" s="37"/>
      <c r="AY177" s="37"/>
      <c r="AZ177" s="37"/>
      <c r="BA177" s="37"/>
      <c r="BB177" s="37"/>
      <c r="BC177" s="37"/>
      <c r="BD177" s="37"/>
      <c r="BE177" s="37"/>
      <c r="BF177" s="36"/>
      <c r="BG177" s="45"/>
      <c r="BH177" s="58"/>
      <c r="BI177" s="58"/>
      <c r="BJ177" s="36"/>
      <c r="BK177" s="36"/>
      <c r="BL177" s="36"/>
      <c r="BM177" s="36"/>
      <c r="BN177" s="16"/>
      <c r="BO177" s="24"/>
      <c r="BP177" s="36"/>
      <c r="BQ177" s="36"/>
      <c r="BR177" s="36"/>
      <c r="BS177" s="36"/>
      <c r="BT177" s="36"/>
      <c r="BU177" s="36"/>
      <c r="BV177" s="36"/>
      <c r="BW177" s="36"/>
      <c r="BX177" s="36"/>
      <c r="BY177" s="36"/>
      <c r="BZ177" s="36"/>
      <c r="CA177" s="36"/>
      <c r="CB177" s="36"/>
      <c r="CC177" s="36"/>
      <c r="CD177" s="37"/>
      <c r="CE177" s="37"/>
      <c r="CF177" s="37"/>
      <c r="CG177" s="37"/>
      <c r="CH177" s="20"/>
    </row>
    <row r="178" spans="1:88" s="30" customFormat="1" ht="16.5" customHeight="1">
      <c r="A178" s="16"/>
      <c r="B178" s="36"/>
      <c r="C178" s="36"/>
      <c r="D178" s="36"/>
      <c r="E178" s="38"/>
      <c r="F178" s="35"/>
      <c r="G178" s="52"/>
      <c r="H178" s="64"/>
      <c r="I178" s="35"/>
      <c r="J178" s="35"/>
      <c r="K178" s="52"/>
      <c r="L178" s="35"/>
      <c r="M178" s="35"/>
      <c r="N178" s="52"/>
      <c r="O178" s="36"/>
      <c r="P178" s="36"/>
      <c r="Q178" s="36"/>
      <c r="R178" s="2"/>
      <c r="S178" s="450"/>
      <c r="T178" s="2"/>
      <c r="U178" s="2"/>
      <c r="V178" s="17"/>
      <c r="W178" s="72"/>
      <c r="X178" s="16"/>
      <c r="Y178" s="36"/>
      <c r="Z178" s="65"/>
      <c r="AA178" s="52"/>
      <c r="AB178" s="35"/>
      <c r="AC178" s="52"/>
      <c r="AD178" s="35"/>
      <c r="AE178" s="52"/>
      <c r="AF178" s="36"/>
      <c r="AG178" s="36"/>
      <c r="AH178" s="42"/>
      <c r="AI178" s="36"/>
      <c r="AJ178" s="36"/>
      <c r="AK178" s="42"/>
      <c r="AL178" s="36"/>
      <c r="AM178" s="36"/>
      <c r="AN178" s="45"/>
      <c r="AO178" s="58"/>
      <c r="AP178" s="58"/>
      <c r="AQ178" s="36"/>
      <c r="AR178" s="36"/>
      <c r="AS178" s="36"/>
      <c r="AT178" s="36"/>
      <c r="AU178" s="36"/>
      <c r="AV178" s="36"/>
      <c r="AW178" s="37"/>
      <c r="AX178" s="37"/>
      <c r="AY178" s="37"/>
      <c r="AZ178" s="37"/>
      <c r="BA178" s="37"/>
      <c r="BB178" s="37"/>
      <c r="BC178" s="37"/>
      <c r="BD178" s="37"/>
      <c r="BE178" s="37"/>
      <c r="BF178" s="36"/>
      <c r="BG178" s="45"/>
      <c r="BH178" s="58"/>
      <c r="BI178" s="58"/>
      <c r="BJ178" s="36"/>
      <c r="BK178" s="36"/>
      <c r="BL178" s="36"/>
      <c r="BM178" s="36"/>
      <c r="BN178" s="16"/>
      <c r="BO178" s="24"/>
      <c r="BP178" s="36"/>
      <c r="BQ178" s="36"/>
      <c r="BR178" s="36"/>
      <c r="BS178" s="36"/>
      <c r="BT178" s="36"/>
      <c r="BU178" s="36"/>
      <c r="BV178" s="36"/>
      <c r="BW178" s="36"/>
      <c r="BX178" s="36"/>
      <c r="BY178" s="36"/>
      <c r="BZ178" s="36"/>
      <c r="CA178" s="36"/>
      <c r="CB178" s="36"/>
      <c r="CC178" s="36"/>
      <c r="CD178" s="37"/>
      <c r="CE178" s="37"/>
      <c r="CF178" s="37"/>
      <c r="CG178" s="37"/>
      <c r="CH178" s="20"/>
    </row>
    <row r="179" spans="1:88" s="30" customFormat="1">
      <c r="B179" s="36"/>
      <c r="C179" s="36"/>
      <c r="D179" s="36"/>
      <c r="E179" s="38"/>
      <c r="F179" s="35"/>
      <c r="G179" s="52"/>
      <c r="H179" s="64"/>
      <c r="I179" s="35"/>
      <c r="J179" s="35"/>
      <c r="K179" s="52"/>
      <c r="L179" s="35"/>
      <c r="M179" s="35"/>
      <c r="N179" s="52"/>
      <c r="O179" s="36"/>
      <c r="P179" s="36"/>
      <c r="Q179" s="36"/>
      <c r="R179" s="2"/>
      <c r="S179" s="450"/>
      <c r="T179" s="2"/>
      <c r="U179" s="2"/>
      <c r="V179" s="17"/>
      <c r="W179" s="72"/>
      <c r="X179" s="16"/>
      <c r="Y179" s="36"/>
      <c r="Z179" s="65"/>
      <c r="AA179" s="52"/>
      <c r="AB179" s="35"/>
      <c r="AC179" s="52"/>
      <c r="AD179" s="35"/>
      <c r="AE179" s="52"/>
      <c r="AF179" s="36"/>
      <c r="AG179" s="36"/>
      <c r="AH179" s="42"/>
      <c r="AI179" s="36"/>
      <c r="AJ179" s="36"/>
      <c r="AK179" s="42"/>
      <c r="AL179" s="36"/>
      <c r="AM179" s="36"/>
      <c r="AN179" s="45"/>
      <c r="AO179" s="58"/>
      <c r="AP179" s="58"/>
      <c r="AQ179" s="36"/>
      <c r="AR179" s="36"/>
      <c r="AS179" s="36"/>
      <c r="AT179" s="36"/>
      <c r="AU179" s="36"/>
      <c r="AV179" s="36"/>
      <c r="AW179" s="37"/>
      <c r="AX179" s="37"/>
      <c r="AY179" s="37"/>
      <c r="AZ179" s="37"/>
      <c r="BA179" s="37"/>
      <c r="BB179" s="37"/>
      <c r="BC179" s="37"/>
      <c r="BD179" s="37"/>
      <c r="BE179" s="37"/>
      <c r="BF179" s="36"/>
      <c r="BG179" s="45"/>
      <c r="BH179" s="58"/>
      <c r="BI179" s="58"/>
      <c r="BJ179" s="36"/>
      <c r="BK179" s="36"/>
      <c r="BL179" s="36"/>
      <c r="BM179" s="36"/>
      <c r="BN179" s="16"/>
      <c r="BO179" s="24"/>
      <c r="BP179" s="36"/>
      <c r="BQ179" s="36"/>
      <c r="BR179" s="36"/>
      <c r="BS179" s="36"/>
      <c r="BT179" s="36"/>
      <c r="BU179" s="36"/>
      <c r="BV179" s="36"/>
      <c r="BW179" s="36"/>
      <c r="BX179" s="36"/>
      <c r="BY179" s="36"/>
      <c r="BZ179" s="36"/>
      <c r="CA179" s="36"/>
      <c r="CB179" s="36"/>
      <c r="CC179" s="36"/>
      <c r="CD179" s="37"/>
      <c r="CE179" s="37"/>
      <c r="CF179" s="37"/>
      <c r="CG179" s="37"/>
      <c r="CH179" s="20"/>
    </row>
    <row r="180" spans="1:88" s="30" customFormat="1">
      <c r="B180" s="36"/>
      <c r="C180" s="36"/>
      <c r="D180" s="36"/>
      <c r="E180" s="38"/>
      <c r="F180" s="35"/>
      <c r="G180" s="52"/>
      <c r="H180" s="64"/>
      <c r="I180" s="35"/>
      <c r="J180" s="35"/>
      <c r="K180" s="52"/>
      <c r="L180" s="35"/>
      <c r="M180" s="35"/>
      <c r="N180" s="52"/>
      <c r="O180" s="36"/>
      <c r="P180" s="36"/>
      <c r="Q180" s="36"/>
      <c r="R180" s="2"/>
      <c r="S180" s="450"/>
      <c r="T180" s="2"/>
      <c r="U180" s="2"/>
      <c r="V180" s="17"/>
      <c r="W180" s="72"/>
      <c r="X180" s="16"/>
      <c r="Y180" s="36"/>
      <c r="Z180" s="65"/>
      <c r="AA180" s="52"/>
      <c r="AB180" s="35"/>
      <c r="AC180" s="52"/>
      <c r="AD180" s="35"/>
      <c r="AE180" s="52"/>
      <c r="AF180" s="36"/>
      <c r="AG180" s="36"/>
      <c r="AH180" s="36"/>
      <c r="AI180" s="43"/>
      <c r="AJ180" s="36"/>
      <c r="AK180" s="36"/>
      <c r="AL180" s="43"/>
      <c r="AM180" s="36"/>
      <c r="AN180" s="45"/>
      <c r="AO180" s="58"/>
      <c r="AP180" s="58"/>
      <c r="AQ180" s="36"/>
      <c r="AR180" s="36"/>
      <c r="AS180" s="36"/>
      <c r="AT180" s="36"/>
      <c r="AU180" s="36"/>
      <c r="AV180" s="36"/>
      <c r="AW180" s="37"/>
      <c r="AX180" s="37"/>
      <c r="AY180" s="37"/>
      <c r="AZ180" s="37"/>
      <c r="BA180" s="37"/>
      <c r="BB180" s="37"/>
      <c r="BC180" s="37"/>
      <c r="BD180" s="37"/>
      <c r="BE180" s="37"/>
      <c r="BF180" s="36"/>
      <c r="BG180" s="45"/>
      <c r="BH180" s="58"/>
      <c r="BI180" s="58"/>
      <c r="BJ180" s="36"/>
      <c r="BK180" s="36"/>
      <c r="BL180" s="36"/>
      <c r="BM180" s="36"/>
      <c r="BN180" s="16"/>
      <c r="BO180" s="24"/>
      <c r="BP180" s="36"/>
      <c r="BQ180" s="36"/>
      <c r="BR180" s="36"/>
      <c r="BS180" s="36"/>
      <c r="BT180" s="36"/>
      <c r="BU180" s="36"/>
      <c r="BV180" s="36"/>
      <c r="BW180" s="36"/>
      <c r="BX180" s="36"/>
      <c r="BY180" s="36"/>
      <c r="BZ180" s="36"/>
      <c r="CA180" s="36"/>
      <c r="CB180" s="36"/>
      <c r="CC180" s="36"/>
      <c r="CD180" s="37"/>
      <c r="CE180" s="37"/>
      <c r="CF180" s="37"/>
      <c r="CG180" s="37"/>
      <c r="CH180" s="20"/>
    </row>
    <row r="181" spans="1:88" s="30" customFormat="1">
      <c r="B181" s="36"/>
      <c r="C181" s="36"/>
      <c r="D181" s="36"/>
      <c r="E181" s="38"/>
      <c r="F181" s="35"/>
      <c r="G181" s="52"/>
      <c r="H181" s="64"/>
      <c r="I181" s="35"/>
      <c r="J181" s="35"/>
      <c r="K181" s="52"/>
      <c r="L181" s="18"/>
      <c r="M181" s="18"/>
      <c r="N181" s="19"/>
      <c r="O181" s="36"/>
      <c r="P181" s="36"/>
      <c r="Q181" s="36"/>
      <c r="R181" s="2"/>
      <c r="S181" s="450"/>
      <c r="T181" s="2"/>
      <c r="U181" s="2"/>
      <c r="V181" s="17"/>
      <c r="W181" s="72"/>
      <c r="X181" s="16"/>
      <c r="Y181" s="36"/>
      <c r="Z181" s="65"/>
      <c r="AA181" s="52"/>
      <c r="AB181" s="35"/>
      <c r="AC181" s="52"/>
      <c r="AD181" s="35"/>
      <c r="AE181" s="52"/>
      <c r="AF181" s="36"/>
      <c r="AG181" s="36"/>
      <c r="AH181" s="42"/>
      <c r="AI181" s="36"/>
      <c r="AJ181" s="36"/>
      <c r="AK181" s="42"/>
      <c r="AL181" s="36"/>
      <c r="AM181" s="36"/>
      <c r="AN181" s="45"/>
      <c r="AO181" s="58"/>
      <c r="AP181" s="58"/>
      <c r="AQ181" s="36"/>
      <c r="AR181" s="36"/>
      <c r="AS181" s="36"/>
      <c r="AT181" s="36"/>
      <c r="AU181" s="36"/>
      <c r="AV181" s="36"/>
      <c r="AW181" s="37"/>
      <c r="AX181" s="37"/>
      <c r="AY181" s="37"/>
      <c r="AZ181" s="37"/>
      <c r="BA181" s="37"/>
      <c r="BB181" s="37"/>
      <c r="BC181" s="37"/>
      <c r="BD181" s="37"/>
      <c r="BE181" s="37"/>
      <c r="BF181" s="36"/>
      <c r="BG181" s="45"/>
      <c r="BH181" s="58"/>
      <c r="BI181" s="58"/>
      <c r="BJ181" s="36"/>
      <c r="BK181" s="36"/>
      <c r="BL181" s="36"/>
      <c r="BM181" s="36"/>
      <c r="BN181" s="16"/>
      <c r="BO181" s="24"/>
      <c r="BP181" s="36"/>
      <c r="BQ181" s="36"/>
      <c r="BR181" s="36"/>
      <c r="BS181" s="36"/>
      <c r="BT181" s="36"/>
      <c r="BU181" s="36"/>
      <c r="BV181" s="36"/>
      <c r="BW181" s="36"/>
      <c r="BX181" s="36"/>
      <c r="BY181" s="36"/>
      <c r="BZ181" s="36"/>
      <c r="CA181" s="36"/>
      <c r="CB181" s="36"/>
      <c r="CC181" s="36"/>
      <c r="CD181" s="36"/>
      <c r="CE181" s="36"/>
      <c r="CF181" s="36"/>
      <c r="CG181" s="36"/>
      <c r="CH181" s="20"/>
    </row>
    <row r="182" spans="1:88" s="30" customFormat="1">
      <c r="B182" s="36"/>
      <c r="C182" s="36"/>
      <c r="D182" s="36"/>
      <c r="E182" s="38"/>
      <c r="F182" s="35"/>
      <c r="G182" s="52"/>
      <c r="H182" s="64"/>
      <c r="I182" s="35"/>
      <c r="J182" s="35"/>
      <c r="K182" s="52"/>
      <c r="L182" s="18"/>
      <c r="M182" s="18"/>
      <c r="N182" s="19"/>
      <c r="O182" s="36"/>
      <c r="P182" s="36"/>
      <c r="Q182" s="36"/>
      <c r="R182" s="2"/>
      <c r="S182" s="450"/>
      <c r="T182" s="2"/>
      <c r="U182" s="2"/>
      <c r="V182" s="17"/>
      <c r="W182" s="72"/>
      <c r="X182" s="16"/>
      <c r="Y182" s="36"/>
      <c r="Z182" s="65"/>
      <c r="AA182" s="52"/>
      <c r="AB182" s="35"/>
      <c r="AC182" s="52"/>
      <c r="AD182" s="35"/>
      <c r="AE182" s="52"/>
      <c r="AF182" s="36"/>
      <c r="AG182" s="36"/>
      <c r="AH182" s="42"/>
      <c r="AI182" s="36"/>
      <c r="AJ182" s="36"/>
      <c r="AK182" s="36"/>
      <c r="AL182" s="43"/>
      <c r="AM182" s="36"/>
      <c r="AN182" s="45"/>
      <c r="AO182" s="58"/>
      <c r="AP182" s="58"/>
      <c r="AQ182" s="36"/>
      <c r="AR182" s="36"/>
      <c r="AS182" s="36"/>
      <c r="AT182" s="36"/>
      <c r="AU182" s="36"/>
      <c r="AV182" s="36"/>
      <c r="AW182" s="36"/>
      <c r="AX182" s="36"/>
      <c r="AY182" s="36"/>
      <c r="AZ182" s="36"/>
      <c r="BA182" s="36"/>
      <c r="BB182" s="36"/>
      <c r="BC182" s="36"/>
      <c r="BD182" s="36"/>
      <c r="BE182" s="36"/>
      <c r="BF182" s="36"/>
      <c r="BG182" s="45"/>
      <c r="BH182" s="58"/>
      <c r="BI182" s="58"/>
      <c r="BJ182" s="36"/>
      <c r="BK182" s="36"/>
      <c r="BL182" s="36"/>
      <c r="BM182" s="36"/>
      <c r="BN182" s="16"/>
      <c r="BO182" s="24"/>
      <c r="BP182" s="36"/>
      <c r="BQ182" s="36"/>
      <c r="BR182" s="36"/>
      <c r="BS182" s="36"/>
      <c r="BT182" s="36"/>
      <c r="BU182" s="36"/>
      <c r="BV182" s="36"/>
      <c r="BW182" s="36"/>
      <c r="BX182" s="36"/>
      <c r="BY182" s="36"/>
      <c r="BZ182" s="36"/>
      <c r="CA182" s="36"/>
      <c r="CB182" s="36"/>
      <c r="CC182" s="36"/>
      <c r="CD182" s="36"/>
      <c r="CE182" s="36"/>
      <c r="CF182" s="36"/>
      <c r="CG182" s="36"/>
      <c r="CH182" s="20"/>
    </row>
    <row r="183" spans="1:88" s="30" customFormat="1" ht="16.5" customHeight="1">
      <c r="B183" s="16"/>
      <c r="C183" s="16"/>
      <c r="D183" s="16"/>
      <c r="E183" s="28"/>
      <c r="F183" s="18"/>
      <c r="G183" s="19"/>
      <c r="H183" s="53"/>
      <c r="I183" s="18"/>
      <c r="J183" s="18"/>
      <c r="K183" s="19"/>
      <c r="L183" s="18"/>
      <c r="M183" s="18"/>
      <c r="N183" s="19"/>
      <c r="O183" s="16"/>
      <c r="P183" s="16"/>
      <c r="Q183" s="16"/>
      <c r="R183" s="2"/>
      <c r="S183" s="450"/>
      <c r="T183" s="2"/>
      <c r="U183" s="2"/>
      <c r="V183" s="17"/>
      <c r="W183" s="72"/>
      <c r="X183" s="16"/>
      <c r="Y183" s="36"/>
      <c r="Z183" s="65"/>
      <c r="AA183" s="19"/>
      <c r="AB183" s="18"/>
      <c r="AC183" s="19"/>
      <c r="AD183" s="18"/>
      <c r="AE183" s="19"/>
      <c r="AF183" s="16"/>
      <c r="AG183" s="16"/>
      <c r="AH183" s="17"/>
      <c r="AI183" s="16"/>
      <c r="AJ183" s="16"/>
      <c r="AK183" s="31"/>
      <c r="AL183" s="32"/>
      <c r="AM183" s="16"/>
      <c r="AN183" s="20"/>
      <c r="AO183" s="31"/>
      <c r="AP183" s="31"/>
      <c r="AQ183" s="16"/>
      <c r="AR183" s="16"/>
      <c r="AS183" s="16"/>
      <c r="AT183" s="16"/>
      <c r="AU183" s="16"/>
      <c r="AV183" s="16"/>
      <c r="AW183" s="16"/>
      <c r="AX183" s="16"/>
      <c r="AY183" s="16"/>
      <c r="AZ183" s="16"/>
      <c r="BA183" s="16"/>
      <c r="BB183" s="16"/>
      <c r="BC183" s="16"/>
      <c r="BD183" s="16"/>
      <c r="BE183" s="16"/>
      <c r="BF183" s="24"/>
      <c r="BG183" s="49"/>
      <c r="BH183" s="62"/>
      <c r="BI183" s="62"/>
      <c r="BJ183" s="21"/>
      <c r="BK183" s="21"/>
      <c r="BL183" s="21"/>
      <c r="BM183" s="21"/>
      <c r="BN183" s="16"/>
      <c r="BO183" s="24"/>
      <c r="BP183" s="21"/>
      <c r="BQ183" s="21"/>
      <c r="BR183" s="21"/>
      <c r="BS183" s="21"/>
      <c r="BT183" s="21"/>
      <c r="BU183" s="21"/>
      <c r="BV183" s="21"/>
      <c r="BW183" s="21"/>
      <c r="BX183" s="21"/>
      <c r="BY183" s="21"/>
      <c r="BZ183" s="21"/>
      <c r="CA183" s="21"/>
      <c r="CB183" s="16"/>
      <c r="CC183" s="16"/>
      <c r="CD183" s="16"/>
      <c r="CE183" s="16"/>
      <c r="CF183" s="16"/>
      <c r="CG183" s="16"/>
      <c r="CH183" s="20"/>
    </row>
    <row r="184" spans="1:88" s="67" customFormat="1">
      <c r="B184" s="36"/>
      <c r="C184" s="16"/>
      <c r="D184" s="36"/>
      <c r="E184" s="34"/>
      <c r="F184" s="35"/>
      <c r="G184" s="52"/>
      <c r="H184" s="64"/>
      <c r="I184" s="35"/>
      <c r="J184" s="35"/>
      <c r="K184" s="52"/>
      <c r="L184" s="35"/>
      <c r="M184" s="35"/>
      <c r="N184" s="52"/>
      <c r="O184" s="16"/>
      <c r="P184" s="16"/>
      <c r="Q184" s="36"/>
      <c r="R184" s="2"/>
      <c r="S184" s="450"/>
      <c r="T184" s="2"/>
      <c r="U184" s="2"/>
      <c r="V184" s="17"/>
      <c r="W184" s="72"/>
      <c r="X184" s="16"/>
      <c r="Y184" s="36"/>
      <c r="Z184" s="65"/>
      <c r="AA184" s="52"/>
      <c r="AB184" s="35"/>
      <c r="AC184" s="52"/>
      <c r="AD184" s="35"/>
      <c r="AE184" s="52"/>
      <c r="AF184" s="36"/>
      <c r="AG184" s="36"/>
      <c r="AH184" s="42"/>
      <c r="AI184" s="16"/>
      <c r="AJ184" s="16"/>
      <c r="AK184" s="42"/>
      <c r="AL184" s="36"/>
      <c r="AM184" s="36"/>
      <c r="AN184" s="45"/>
      <c r="AO184" s="58"/>
      <c r="AP184" s="58"/>
      <c r="AQ184" s="36"/>
      <c r="AR184" s="36"/>
      <c r="AS184" s="36"/>
      <c r="AT184" s="36"/>
      <c r="AU184" s="36"/>
      <c r="AV184" s="36"/>
      <c r="AW184" s="37"/>
      <c r="AX184" s="37"/>
      <c r="AY184" s="37"/>
      <c r="AZ184" s="37"/>
      <c r="BA184" s="37"/>
      <c r="BB184" s="37"/>
      <c r="BC184" s="37"/>
      <c r="BD184" s="37"/>
      <c r="BE184" s="37"/>
      <c r="BF184" s="36"/>
      <c r="BG184" s="45"/>
      <c r="BH184" s="58"/>
      <c r="BI184" s="58"/>
      <c r="BJ184" s="16"/>
      <c r="BK184" s="16"/>
      <c r="BL184" s="16"/>
      <c r="BM184" s="16"/>
      <c r="BN184" s="16"/>
      <c r="BO184" s="24"/>
      <c r="BP184" s="16"/>
      <c r="BQ184" s="16"/>
      <c r="BR184" s="16"/>
      <c r="BS184" s="16"/>
      <c r="BT184" s="16"/>
      <c r="BU184" s="16"/>
      <c r="BV184" s="16"/>
      <c r="BW184" s="16"/>
      <c r="BX184" s="16"/>
      <c r="BY184" s="16"/>
      <c r="BZ184" s="16"/>
      <c r="CA184" s="16"/>
      <c r="CB184" s="36"/>
      <c r="CC184" s="16"/>
      <c r="CD184" s="16"/>
      <c r="CE184" s="16"/>
      <c r="CF184" s="16"/>
      <c r="CG184" s="16"/>
      <c r="CH184" s="20"/>
      <c r="CJ184" s="30"/>
    </row>
    <row r="185" spans="1:88" s="67" customFormat="1">
      <c r="B185" s="21"/>
      <c r="C185" s="21"/>
      <c r="D185" s="21"/>
      <c r="E185" s="41"/>
      <c r="F185" s="18"/>
      <c r="G185" s="19"/>
      <c r="H185" s="53"/>
      <c r="I185" s="18"/>
      <c r="J185" s="18"/>
      <c r="K185" s="19"/>
      <c r="L185" s="18"/>
      <c r="M185" s="18"/>
      <c r="N185" s="19"/>
      <c r="O185" s="16"/>
      <c r="P185" s="21"/>
      <c r="Q185" s="21"/>
      <c r="R185" s="2"/>
      <c r="S185" s="450"/>
      <c r="T185" s="2"/>
      <c r="U185" s="2"/>
      <c r="V185" s="17"/>
      <c r="W185" s="72"/>
      <c r="X185" s="16"/>
      <c r="Y185" s="36"/>
      <c r="Z185" s="65"/>
      <c r="AA185" s="19"/>
      <c r="AB185" s="18"/>
      <c r="AC185" s="19"/>
      <c r="AD185" s="18"/>
      <c r="AE185" s="19"/>
      <c r="AF185" s="21"/>
      <c r="AG185" s="21"/>
      <c r="AH185" s="25"/>
      <c r="AI185" s="21"/>
      <c r="AJ185" s="21"/>
      <c r="AK185" s="25"/>
      <c r="AL185" s="21"/>
      <c r="AM185" s="21"/>
      <c r="AN185" s="26"/>
      <c r="AO185" s="27"/>
      <c r="AP185" s="27"/>
      <c r="AQ185" s="21"/>
      <c r="AR185" s="21"/>
      <c r="AS185" s="21"/>
      <c r="AT185" s="21"/>
      <c r="AU185" s="21"/>
      <c r="AV185" s="21"/>
      <c r="AW185" s="21"/>
      <c r="AX185" s="21"/>
      <c r="AY185" s="21"/>
      <c r="AZ185" s="21"/>
      <c r="BA185" s="21"/>
      <c r="BB185" s="21"/>
      <c r="BC185" s="21"/>
      <c r="BD185" s="21"/>
      <c r="BE185" s="21"/>
      <c r="BF185" s="21"/>
      <c r="BG185" s="26"/>
      <c r="BH185" s="27"/>
      <c r="BI185" s="27"/>
      <c r="BJ185" s="21"/>
      <c r="BK185" s="21"/>
      <c r="BL185" s="21"/>
      <c r="BM185" s="21"/>
      <c r="BN185" s="16"/>
      <c r="BO185" s="24"/>
      <c r="BP185" s="21"/>
      <c r="BQ185" s="21"/>
      <c r="BR185" s="21"/>
      <c r="BS185" s="21"/>
      <c r="BT185" s="21"/>
      <c r="BU185" s="21"/>
      <c r="BV185" s="21"/>
      <c r="BW185" s="21"/>
      <c r="BX185" s="21"/>
      <c r="BY185" s="21"/>
      <c r="BZ185" s="21"/>
      <c r="CA185" s="21"/>
      <c r="CB185" s="16"/>
      <c r="CC185" s="21"/>
      <c r="CD185" s="21"/>
      <c r="CE185" s="21"/>
      <c r="CF185" s="21"/>
      <c r="CG185" s="21"/>
      <c r="CH185" s="20"/>
      <c r="CJ185" s="30"/>
    </row>
    <row r="186" spans="1:88" s="67" customFormat="1" ht="16.5" customHeight="1">
      <c r="B186" s="16"/>
      <c r="C186" s="16"/>
      <c r="D186" s="16"/>
      <c r="E186" s="39"/>
      <c r="F186" s="18"/>
      <c r="G186" s="19"/>
      <c r="H186" s="53"/>
      <c r="I186" s="18"/>
      <c r="J186" s="18"/>
      <c r="K186" s="19"/>
      <c r="L186" s="18"/>
      <c r="M186" s="18"/>
      <c r="N186" s="33"/>
      <c r="O186" s="32"/>
      <c r="P186" s="16"/>
      <c r="Q186" s="16"/>
      <c r="R186" s="2"/>
      <c r="S186" s="450"/>
      <c r="T186" s="2"/>
      <c r="U186" s="2"/>
      <c r="V186" s="17"/>
      <c r="W186" s="72"/>
      <c r="X186" s="16"/>
      <c r="Y186" s="36"/>
      <c r="Z186" s="65"/>
      <c r="AA186" s="19"/>
      <c r="AB186" s="18"/>
      <c r="AC186" s="19"/>
      <c r="AD186" s="18"/>
      <c r="AE186" s="19"/>
      <c r="AF186" s="16"/>
      <c r="AG186" s="16"/>
      <c r="AH186" s="17"/>
      <c r="AI186" s="16"/>
      <c r="AJ186" s="16"/>
      <c r="AK186" s="17"/>
      <c r="AL186" s="16"/>
      <c r="AM186" s="16"/>
      <c r="AN186" s="20"/>
      <c r="AO186" s="31"/>
      <c r="AP186" s="31"/>
      <c r="AQ186" s="21"/>
      <c r="AR186" s="21"/>
      <c r="AS186" s="21"/>
      <c r="AT186" s="21"/>
      <c r="AU186" s="21"/>
      <c r="AV186" s="21"/>
      <c r="AW186" s="24"/>
      <c r="AX186" s="24"/>
      <c r="AY186" s="24"/>
      <c r="AZ186" s="24"/>
      <c r="BA186" s="24"/>
      <c r="BB186" s="24"/>
      <c r="BC186" s="24"/>
      <c r="BD186" s="24"/>
      <c r="BE186" s="24"/>
      <c r="BF186" s="16"/>
      <c r="BG186" s="20"/>
      <c r="BH186" s="31"/>
      <c r="BI186" s="31"/>
      <c r="BJ186" s="16"/>
      <c r="BK186" s="16"/>
      <c r="BL186" s="16"/>
      <c r="BM186" s="16"/>
      <c r="BN186" s="16"/>
      <c r="BO186" s="24"/>
      <c r="BP186" s="16"/>
      <c r="BQ186" s="16"/>
      <c r="BR186" s="16"/>
      <c r="BS186" s="16"/>
      <c r="BT186" s="16"/>
      <c r="BU186" s="16"/>
      <c r="BV186" s="16"/>
      <c r="BW186" s="16"/>
      <c r="BX186" s="16"/>
      <c r="BY186" s="16"/>
      <c r="BZ186" s="16"/>
      <c r="CA186" s="16"/>
      <c r="CB186" s="16"/>
      <c r="CC186" s="16"/>
      <c r="CD186" s="16"/>
      <c r="CE186" s="16"/>
      <c r="CF186" s="16"/>
      <c r="CG186" s="16"/>
      <c r="CH186" s="20"/>
      <c r="CJ186" s="30"/>
    </row>
    <row r="187" spans="1:88" s="67" customFormat="1">
      <c r="B187" s="36"/>
      <c r="C187" s="16"/>
      <c r="D187" s="36"/>
      <c r="E187" s="34"/>
      <c r="F187" s="35"/>
      <c r="G187" s="52"/>
      <c r="H187" s="64"/>
      <c r="I187" s="35"/>
      <c r="J187" s="35"/>
      <c r="K187" s="52"/>
      <c r="L187" s="18"/>
      <c r="M187" s="18"/>
      <c r="N187" s="19"/>
      <c r="O187" s="16"/>
      <c r="P187" s="16"/>
      <c r="Q187" s="36"/>
      <c r="R187" s="2"/>
      <c r="S187" s="450"/>
      <c r="T187" s="2"/>
      <c r="U187" s="2"/>
      <c r="V187" s="17"/>
      <c r="W187" s="72"/>
      <c r="X187" s="16"/>
      <c r="Y187" s="36"/>
      <c r="Z187" s="65"/>
      <c r="AA187" s="52"/>
      <c r="AB187" s="35"/>
      <c r="AC187" s="52"/>
      <c r="AD187" s="35"/>
      <c r="AE187" s="52"/>
      <c r="AF187" s="36"/>
      <c r="AG187" s="36"/>
      <c r="AH187" s="42"/>
      <c r="AI187" s="36"/>
      <c r="AJ187" s="36"/>
      <c r="AK187" s="42"/>
      <c r="AL187" s="36"/>
      <c r="AM187" s="36"/>
      <c r="AN187" s="45"/>
      <c r="AO187" s="58"/>
      <c r="AP187" s="58"/>
      <c r="AQ187" s="36"/>
      <c r="AR187" s="36"/>
      <c r="AS187" s="36"/>
      <c r="AT187" s="36"/>
      <c r="AU187" s="36"/>
      <c r="AV187" s="36"/>
      <c r="AW187" s="37"/>
      <c r="AX187" s="37"/>
      <c r="AY187" s="37"/>
      <c r="AZ187" s="37"/>
      <c r="BA187" s="37"/>
      <c r="BB187" s="37"/>
      <c r="BC187" s="37"/>
      <c r="BD187" s="37"/>
      <c r="BE187" s="37"/>
      <c r="BF187" s="36"/>
      <c r="BG187" s="45"/>
      <c r="BH187" s="58"/>
      <c r="BI187" s="58"/>
      <c r="BJ187" s="36"/>
      <c r="BK187" s="36"/>
      <c r="BL187" s="36"/>
      <c r="BM187" s="36"/>
      <c r="BN187" s="16"/>
      <c r="BO187" s="24"/>
      <c r="BP187" s="36"/>
      <c r="BQ187" s="36"/>
      <c r="BR187" s="36"/>
      <c r="BS187" s="36"/>
      <c r="BT187" s="36"/>
      <c r="BU187" s="36"/>
      <c r="BV187" s="36"/>
      <c r="BW187" s="36"/>
      <c r="BX187" s="36"/>
      <c r="BY187" s="36"/>
      <c r="BZ187" s="36"/>
      <c r="CA187" s="36"/>
      <c r="CB187" s="36"/>
      <c r="CC187" s="36"/>
      <c r="CD187" s="36"/>
      <c r="CE187" s="36"/>
      <c r="CF187" s="36"/>
      <c r="CG187" s="36"/>
      <c r="CH187" s="20"/>
      <c r="CJ187" s="30"/>
    </row>
    <row r="188" spans="1:88" s="67" customFormat="1">
      <c r="B188" s="21"/>
      <c r="C188" s="21"/>
      <c r="D188" s="21"/>
      <c r="E188" s="41"/>
      <c r="F188" s="18"/>
      <c r="G188" s="19"/>
      <c r="H188" s="53"/>
      <c r="I188" s="18"/>
      <c r="J188" s="18"/>
      <c r="K188" s="19"/>
      <c r="L188" s="18"/>
      <c r="M188" s="18"/>
      <c r="N188" s="19"/>
      <c r="O188" s="16"/>
      <c r="P188" s="21"/>
      <c r="Q188" s="21"/>
      <c r="R188" s="2"/>
      <c r="S188" s="450"/>
      <c r="T188" s="2"/>
      <c r="U188" s="2"/>
      <c r="V188" s="17"/>
      <c r="W188" s="72"/>
      <c r="X188" s="16"/>
      <c r="Y188" s="36"/>
      <c r="Z188" s="65"/>
      <c r="AA188" s="19"/>
      <c r="AB188" s="18"/>
      <c r="AC188" s="19"/>
      <c r="AD188" s="18"/>
      <c r="AE188" s="19"/>
      <c r="AF188" s="21"/>
      <c r="AG188" s="21"/>
      <c r="AH188" s="25"/>
      <c r="AI188" s="21"/>
      <c r="AJ188" s="21"/>
      <c r="AK188" s="25"/>
      <c r="AL188" s="27"/>
      <c r="AM188" s="21"/>
      <c r="AN188" s="26"/>
      <c r="AO188" s="27"/>
      <c r="AP188" s="27"/>
      <c r="AQ188" s="21"/>
      <c r="AR188" s="21"/>
      <c r="AS188" s="21"/>
      <c r="AT188" s="21"/>
      <c r="AU188" s="21"/>
      <c r="AV188" s="21"/>
      <c r="AW188" s="21"/>
      <c r="AX188" s="21"/>
      <c r="AY188" s="21"/>
      <c r="AZ188" s="21"/>
      <c r="BA188" s="21"/>
      <c r="BB188" s="21"/>
      <c r="BC188" s="21"/>
      <c r="BD188" s="21"/>
      <c r="BE188" s="21"/>
      <c r="BF188" s="21"/>
      <c r="BG188" s="26"/>
      <c r="BH188" s="27"/>
      <c r="BI188" s="27"/>
      <c r="BJ188" s="21"/>
      <c r="BK188" s="21"/>
      <c r="BL188" s="21"/>
      <c r="BM188" s="21"/>
      <c r="BN188" s="16"/>
      <c r="BO188" s="24"/>
      <c r="BP188" s="21"/>
      <c r="BQ188" s="21"/>
      <c r="BR188" s="21"/>
      <c r="BS188" s="21"/>
      <c r="BT188" s="21"/>
      <c r="BU188" s="21"/>
      <c r="BV188" s="21"/>
      <c r="BW188" s="21"/>
      <c r="BX188" s="21"/>
      <c r="BY188" s="21"/>
      <c r="BZ188" s="21"/>
      <c r="CA188" s="21"/>
      <c r="CB188" s="16"/>
      <c r="CC188" s="21"/>
      <c r="CD188" s="21"/>
      <c r="CE188" s="21"/>
      <c r="CF188" s="21"/>
      <c r="CG188" s="21"/>
      <c r="CH188" s="20"/>
      <c r="CJ188" s="30"/>
    </row>
    <row r="189" spans="1:88" s="67" customFormat="1">
      <c r="B189" s="16"/>
      <c r="C189" s="16"/>
      <c r="D189" s="16"/>
      <c r="E189" s="39"/>
      <c r="F189" s="18"/>
      <c r="G189" s="19"/>
      <c r="H189" s="53"/>
      <c r="I189" s="18"/>
      <c r="J189" s="18"/>
      <c r="K189" s="19"/>
      <c r="L189" s="18"/>
      <c r="M189" s="18"/>
      <c r="N189" s="19"/>
      <c r="O189" s="16"/>
      <c r="P189" s="16"/>
      <c r="Q189" s="16"/>
      <c r="R189" s="2"/>
      <c r="S189" s="450"/>
      <c r="T189" s="2"/>
      <c r="U189" s="2"/>
      <c r="V189" s="17"/>
      <c r="W189" s="72"/>
      <c r="X189" s="16"/>
      <c r="Y189" s="36"/>
      <c r="Z189" s="65"/>
      <c r="AA189" s="19"/>
      <c r="AB189" s="18"/>
      <c r="AC189" s="19"/>
      <c r="AD189" s="18"/>
      <c r="AE189" s="19"/>
      <c r="AF189" s="16"/>
      <c r="AG189" s="16"/>
      <c r="AH189" s="17"/>
      <c r="AI189" s="16"/>
      <c r="AJ189" s="16"/>
      <c r="AK189" s="17"/>
      <c r="AL189" s="16"/>
      <c r="AM189" s="16"/>
      <c r="AN189" s="20"/>
      <c r="AO189" s="31"/>
      <c r="AP189" s="31"/>
      <c r="AQ189" s="16"/>
      <c r="AR189" s="16"/>
      <c r="AS189" s="16"/>
      <c r="AT189" s="16"/>
      <c r="AU189" s="16"/>
      <c r="AV189" s="16"/>
      <c r="AW189" s="16"/>
      <c r="AX189" s="16"/>
      <c r="AY189" s="16"/>
      <c r="AZ189" s="16"/>
      <c r="BA189" s="16"/>
      <c r="BB189" s="16"/>
      <c r="BC189" s="16"/>
      <c r="BD189" s="16"/>
      <c r="BE189" s="16"/>
      <c r="BF189" s="16"/>
      <c r="BG189" s="20"/>
      <c r="BH189" s="31"/>
      <c r="BI189" s="31"/>
      <c r="BJ189" s="16"/>
      <c r="BK189" s="16"/>
      <c r="BL189" s="16"/>
      <c r="BM189" s="16"/>
      <c r="BN189" s="16"/>
      <c r="BO189" s="24"/>
      <c r="BP189" s="16"/>
      <c r="BQ189" s="16"/>
      <c r="BR189" s="16"/>
      <c r="BS189" s="16"/>
      <c r="BT189" s="16"/>
      <c r="BU189" s="16"/>
      <c r="BV189" s="16"/>
      <c r="BW189" s="16"/>
      <c r="BX189" s="16"/>
      <c r="BY189" s="16"/>
      <c r="BZ189" s="16"/>
      <c r="CA189" s="16"/>
      <c r="CB189" s="16"/>
      <c r="CC189" s="16"/>
      <c r="CD189" s="16"/>
      <c r="CE189" s="16"/>
      <c r="CF189" s="16"/>
      <c r="CG189" s="16"/>
      <c r="CH189" s="20"/>
      <c r="CJ189" s="30"/>
    </row>
    <row r="190" spans="1:88" s="67" customFormat="1">
      <c r="B190" s="16"/>
      <c r="C190" s="16"/>
      <c r="D190" s="16"/>
      <c r="E190" s="39"/>
      <c r="F190" s="18"/>
      <c r="G190" s="19"/>
      <c r="H190" s="53"/>
      <c r="I190" s="18"/>
      <c r="J190" s="18"/>
      <c r="K190" s="19"/>
      <c r="L190" s="18"/>
      <c r="M190" s="18"/>
      <c r="N190" s="19"/>
      <c r="O190" s="16"/>
      <c r="P190" s="16"/>
      <c r="Q190" s="16"/>
      <c r="R190" s="2"/>
      <c r="S190" s="450"/>
      <c r="T190" s="2"/>
      <c r="U190" s="2"/>
      <c r="V190" s="17"/>
      <c r="W190" s="72"/>
      <c r="X190" s="16"/>
      <c r="Y190" s="36"/>
      <c r="Z190" s="65"/>
      <c r="AA190" s="19"/>
      <c r="AB190" s="18"/>
      <c r="AC190" s="19"/>
      <c r="AD190" s="18"/>
      <c r="AE190" s="19"/>
      <c r="AF190" s="16"/>
      <c r="AG190" s="16"/>
      <c r="AH190" s="17"/>
      <c r="AI190" s="16"/>
      <c r="AJ190" s="16"/>
      <c r="AK190" s="17"/>
      <c r="AL190" s="16"/>
      <c r="AM190" s="16"/>
      <c r="AN190" s="20"/>
      <c r="AO190" s="31"/>
      <c r="AP190" s="31"/>
      <c r="AQ190" s="16"/>
      <c r="AR190" s="16"/>
      <c r="AS190" s="21"/>
      <c r="AT190" s="21"/>
      <c r="AU190" s="21"/>
      <c r="AV190" s="21"/>
      <c r="AW190" s="16"/>
      <c r="AX190" s="16"/>
      <c r="AY190" s="16"/>
      <c r="AZ190" s="16"/>
      <c r="BA190" s="16"/>
      <c r="BB190" s="16"/>
      <c r="BC190" s="16"/>
      <c r="BD190" s="16"/>
      <c r="BE190" s="16"/>
      <c r="BF190" s="16"/>
      <c r="BG190" s="20"/>
      <c r="BH190" s="31"/>
      <c r="BI190" s="31"/>
      <c r="BJ190" s="21"/>
      <c r="BK190" s="21"/>
      <c r="BL190" s="21"/>
      <c r="BM190" s="21"/>
      <c r="BN190" s="16"/>
      <c r="BO190" s="24"/>
      <c r="BP190" s="21"/>
      <c r="BQ190" s="21"/>
      <c r="BR190" s="21"/>
      <c r="BS190" s="21"/>
      <c r="BT190" s="21"/>
      <c r="BU190" s="21"/>
      <c r="BV190" s="21"/>
      <c r="BW190" s="21"/>
      <c r="BX190" s="21"/>
      <c r="BY190" s="21"/>
      <c r="BZ190" s="21"/>
      <c r="CA190" s="21"/>
      <c r="CB190" s="16"/>
      <c r="CC190" s="16"/>
      <c r="CD190" s="16"/>
      <c r="CE190" s="16"/>
      <c r="CF190" s="16"/>
      <c r="CG190" s="16"/>
      <c r="CH190" s="20"/>
      <c r="CJ190" s="30"/>
    </row>
    <row r="191" spans="1:88" s="67" customFormat="1">
      <c r="B191" s="21"/>
      <c r="C191" s="21"/>
      <c r="D191" s="21"/>
      <c r="E191" s="41"/>
      <c r="F191" s="18"/>
      <c r="G191" s="19"/>
      <c r="H191" s="53"/>
      <c r="I191" s="18"/>
      <c r="J191" s="18"/>
      <c r="K191" s="19"/>
      <c r="L191" s="18"/>
      <c r="M191" s="18"/>
      <c r="N191" s="19"/>
      <c r="O191" s="16"/>
      <c r="P191" s="21"/>
      <c r="Q191" s="21"/>
      <c r="R191" s="2"/>
      <c r="S191" s="450"/>
      <c r="T191" s="2"/>
      <c r="U191" s="2"/>
      <c r="V191" s="17"/>
      <c r="W191" s="72"/>
      <c r="X191" s="16"/>
      <c r="Y191" s="36"/>
      <c r="Z191" s="65"/>
      <c r="AA191" s="19"/>
      <c r="AB191" s="18"/>
      <c r="AC191" s="19"/>
      <c r="AD191" s="18"/>
      <c r="AE191" s="19"/>
      <c r="AF191" s="16"/>
      <c r="AG191" s="21"/>
      <c r="AH191" s="25"/>
      <c r="AI191" s="21"/>
      <c r="AJ191" s="21"/>
      <c r="AK191" s="25"/>
      <c r="AL191" s="27"/>
      <c r="AM191" s="21"/>
      <c r="AN191" s="26"/>
      <c r="AO191" s="27"/>
      <c r="AP191" s="27"/>
      <c r="AQ191" s="21"/>
      <c r="AR191" s="21"/>
      <c r="AS191" s="21"/>
      <c r="AT191" s="21"/>
      <c r="AU191" s="21"/>
      <c r="AV191" s="21"/>
      <c r="AW191" s="21"/>
      <c r="AX191" s="21"/>
      <c r="AY191" s="21"/>
      <c r="AZ191" s="21"/>
      <c r="BA191" s="21"/>
      <c r="BB191" s="21"/>
      <c r="BC191" s="21"/>
      <c r="BD191" s="21"/>
      <c r="BE191" s="21"/>
      <c r="BF191" s="21"/>
      <c r="BG191" s="26"/>
      <c r="BH191" s="27"/>
      <c r="BI191" s="27"/>
      <c r="BJ191" s="21"/>
      <c r="BK191" s="21"/>
      <c r="BL191" s="21"/>
      <c r="BM191" s="21"/>
      <c r="BN191" s="16"/>
      <c r="BO191" s="24"/>
      <c r="BP191" s="21"/>
      <c r="BQ191" s="21"/>
      <c r="BR191" s="21"/>
      <c r="BS191" s="21"/>
      <c r="BT191" s="21"/>
      <c r="BU191" s="21"/>
      <c r="BV191" s="21"/>
      <c r="BW191" s="21"/>
      <c r="BX191" s="21"/>
      <c r="BY191" s="21"/>
      <c r="BZ191" s="21"/>
      <c r="CA191" s="21"/>
      <c r="CB191" s="16"/>
      <c r="CC191" s="21"/>
      <c r="CD191" s="21"/>
      <c r="CE191" s="21"/>
      <c r="CF191" s="21"/>
      <c r="CG191" s="21"/>
      <c r="CH191" s="20"/>
      <c r="CJ191" s="30"/>
    </row>
    <row r="192" spans="1:88" s="67" customFormat="1">
      <c r="B192" s="16"/>
      <c r="C192" s="16"/>
      <c r="D192" s="16"/>
      <c r="E192" s="39"/>
      <c r="F192" s="18"/>
      <c r="G192" s="19"/>
      <c r="H192" s="53"/>
      <c r="I192" s="18"/>
      <c r="J192" s="18"/>
      <c r="K192" s="19"/>
      <c r="L192" s="18"/>
      <c r="M192" s="18"/>
      <c r="N192" s="19"/>
      <c r="O192" s="16"/>
      <c r="P192" s="16"/>
      <c r="Q192" s="16"/>
      <c r="R192" s="2"/>
      <c r="S192" s="450"/>
      <c r="T192" s="2"/>
      <c r="U192" s="2"/>
      <c r="V192" s="17"/>
      <c r="W192" s="72"/>
      <c r="X192" s="16"/>
      <c r="Y192" s="36"/>
      <c r="Z192" s="65"/>
      <c r="AA192" s="19"/>
      <c r="AB192" s="18"/>
      <c r="AC192" s="19"/>
      <c r="AD192" s="18"/>
      <c r="AE192" s="19"/>
      <c r="AF192" s="16"/>
      <c r="AG192" s="16"/>
      <c r="AH192" s="17"/>
      <c r="AI192" s="16"/>
      <c r="AJ192" s="16"/>
      <c r="AK192" s="17"/>
      <c r="AL192" s="16"/>
      <c r="AM192" s="16"/>
      <c r="AN192" s="20"/>
      <c r="AO192" s="31"/>
      <c r="AP192" s="31"/>
      <c r="AQ192" s="16"/>
      <c r="AR192" s="16"/>
      <c r="AS192" s="16"/>
      <c r="AT192" s="16"/>
      <c r="AU192" s="16"/>
      <c r="AV192" s="16"/>
      <c r="AW192" s="16"/>
      <c r="AX192" s="16"/>
      <c r="AY192" s="16"/>
      <c r="AZ192" s="16"/>
      <c r="BA192" s="16"/>
      <c r="BB192" s="16"/>
      <c r="BC192" s="16"/>
      <c r="BD192" s="16"/>
      <c r="BE192" s="16"/>
      <c r="BF192" s="16"/>
      <c r="BG192" s="20"/>
      <c r="BH192" s="31"/>
      <c r="BI192" s="31"/>
      <c r="BJ192" s="16"/>
      <c r="BK192" s="16"/>
      <c r="BL192" s="16"/>
      <c r="BM192" s="16"/>
      <c r="BN192" s="16"/>
      <c r="BO192" s="24"/>
      <c r="BP192" s="16"/>
      <c r="BQ192" s="16"/>
      <c r="BR192" s="16"/>
      <c r="BS192" s="16"/>
      <c r="BT192" s="16"/>
      <c r="BU192" s="16"/>
      <c r="BV192" s="16"/>
      <c r="BW192" s="16"/>
      <c r="BX192" s="16"/>
      <c r="BY192" s="16"/>
      <c r="BZ192" s="16"/>
      <c r="CA192" s="16"/>
      <c r="CB192" s="16"/>
      <c r="CC192" s="16"/>
      <c r="CD192" s="16"/>
      <c r="CE192" s="16"/>
      <c r="CF192" s="16"/>
      <c r="CG192" s="16"/>
      <c r="CH192" s="20"/>
      <c r="CJ192" s="30"/>
    </row>
    <row r="193" spans="2:88" s="67" customFormat="1">
      <c r="B193" s="37"/>
      <c r="C193" s="37"/>
      <c r="D193" s="37"/>
      <c r="E193" s="40"/>
      <c r="F193" s="35"/>
      <c r="G193" s="52"/>
      <c r="H193" s="64"/>
      <c r="I193" s="35"/>
      <c r="J193" s="35"/>
      <c r="K193" s="52"/>
      <c r="L193" s="35"/>
      <c r="M193" s="35"/>
      <c r="N193" s="52"/>
      <c r="O193" s="37"/>
      <c r="P193" s="37"/>
      <c r="Q193" s="37"/>
      <c r="R193" s="2"/>
      <c r="S193" s="450"/>
      <c r="T193" s="2"/>
      <c r="U193" s="2"/>
      <c r="V193" s="17"/>
      <c r="W193" s="72"/>
      <c r="X193" s="16"/>
      <c r="Y193" s="36"/>
      <c r="Z193" s="65"/>
      <c r="AA193" s="52"/>
      <c r="AB193" s="35"/>
      <c r="AC193" s="52"/>
      <c r="AD193" s="35"/>
      <c r="AE193" s="52"/>
      <c r="AF193" s="37"/>
      <c r="AG193" s="37"/>
      <c r="AH193" s="44"/>
      <c r="AI193" s="37"/>
      <c r="AJ193" s="37"/>
      <c r="AK193" s="44"/>
      <c r="AL193" s="37"/>
      <c r="AM193" s="37"/>
      <c r="AN193" s="46"/>
      <c r="AO193" s="59"/>
      <c r="AP193" s="59"/>
      <c r="AQ193" s="37"/>
      <c r="AR193" s="37"/>
      <c r="AS193" s="37"/>
      <c r="AT193" s="37"/>
      <c r="AU193" s="37"/>
      <c r="AV193" s="37"/>
      <c r="AW193" s="37"/>
      <c r="AX193" s="37"/>
      <c r="AY193" s="37"/>
      <c r="AZ193" s="37"/>
      <c r="BA193" s="37"/>
      <c r="BB193" s="37"/>
      <c r="BC193" s="37"/>
      <c r="BD193" s="37"/>
      <c r="BE193" s="37"/>
      <c r="BF193" s="37"/>
      <c r="BG193" s="46"/>
      <c r="BH193" s="59"/>
      <c r="BI193" s="59"/>
      <c r="BJ193" s="37"/>
      <c r="BK193" s="37"/>
      <c r="BL193" s="37"/>
      <c r="BM193" s="37"/>
      <c r="BN193" s="16"/>
      <c r="BO193" s="24"/>
      <c r="BP193" s="37"/>
      <c r="BQ193" s="37"/>
      <c r="BR193" s="37"/>
      <c r="BS193" s="37"/>
      <c r="BT193" s="37"/>
      <c r="BU193" s="37"/>
      <c r="BV193" s="37"/>
      <c r="BW193" s="37"/>
      <c r="BX193" s="37"/>
      <c r="BY193" s="37"/>
      <c r="BZ193" s="37"/>
      <c r="CA193" s="37"/>
      <c r="CB193" s="37"/>
      <c r="CC193" s="37"/>
      <c r="CD193" s="37"/>
      <c r="CE193" s="37"/>
      <c r="CF193" s="37"/>
      <c r="CG193" s="37"/>
      <c r="CH193" s="26"/>
      <c r="CJ193" s="30"/>
    </row>
    <row r="194" spans="2:88" s="67" customFormat="1">
      <c r="B194" s="16"/>
      <c r="C194" s="16"/>
      <c r="D194" s="16"/>
      <c r="E194" s="39"/>
      <c r="F194" s="18"/>
      <c r="G194" s="19"/>
      <c r="H194" s="53"/>
      <c r="I194" s="18"/>
      <c r="J194" s="18"/>
      <c r="K194" s="19"/>
      <c r="L194" s="18"/>
      <c r="M194" s="18"/>
      <c r="N194" s="19"/>
      <c r="O194" s="16"/>
      <c r="P194" s="16"/>
      <c r="Q194" s="16"/>
      <c r="R194" s="2"/>
      <c r="S194" s="450"/>
      <c r="T194" s="2"/>
      <c r="U194" s="2"/>
      <c r="V194" s="17"/>
      <c r="W194" s="72"/>
      <c r="X194" s="16"/>
      <c r="Y194" s="36"/>
      <c r="Z194" s="65"/>
      <c r="AA194" s="19"/>
      <c r="AB194" s="18"/>
      <c r="AC194" s="19"/>
      <c r="AD194" s="18"/>
      <c r="AE194" s="19"/>
      <c r="AF194" s="16"/>
      <c r="AG194" s="16"/>
      <c r="AH194" s="17"/>
      <c r="AI194" s="16"/>
      <c r="AJ194" s="16"/>
      <c r="AK194" s="17"/>
      <c r="AL194" s="16"/>
      <c r="AM194" s="16"/>
      <c r="AN194" s="20"/>
      <c r="AO194" s="31"/>
      <c r="AP194" s="31"/>
      <c r="AQ194" s="16"/>
      <c r="AR194" s="16"/>
      <c r="AS194" s="16"/>
      <c r="AT194" s="16"/>
      <c r="AU194" s="16"/>
      <c r="AV194" s="16"/>
      <c r="AW194" s="16"/>
      <c r="AX194" s="16"/>
      <c r="AY194" s="16"/>
      <c r="AZ194" s="16"/>
      <c r="BA194" s="16"/>
      <c r="BB194" s="16"/>
      <c r="BC194" s="16"/>
      <c r="BD194" s="16"/>
      <c r="BE194" s="16"/>
      <c r="BF194" s="16"/>
      <c r="BG194" s="20"/>
      <c r="BH194" s="31"/>
      <c r="BI194" s="31"/>
      <c r="BJ194" s="16"/>
      <c r="BK194" s="16"/>
      <c r="BL194" s="16"/>
      <c r="BM194" s="16"/>
      <c r="BN194" s="16"/>
      <c r="BO194" s="24"/>
      <c r="BP194" s="16"/>
      <c r="BQ194" s="16"/>
      <c r="BR194" s="16"/>
      <c r="BS194" s="16"/>
      <c r="BT194" s="16"/>
      <c r="BU194" s="16"/>
      <c r="BV194" s="16"/>
      <c r="BW194" s="16"/>
      <c r="BX194" s="16"/>
      <c r="BY194" s="16"/>
      <c r="BZ194" s="16"/>
      <c r="CA194" s="16"/>
      <c r="CB194" s="16"/>
      <c r="CC194" s="16"/>
      <c r="CD194" s="16"/>
      <c r="CE194" s="16"/>
      <c r="CF194" s="16"/>
      <c r="CG194" s="16"/>
      <c r="CH194" s="20"/>
      <c r="CJ194" s="30"/>
    </row>
    <row r="195" spans="2:88" s="67" customFormat="1">
      <c r="B195" s="16"/>
      <c r="C195" s="16"/>
      <c r="D195" s="16"/>
      <c r="E195" s="39"/>
      <c r="F195" s="18"/>
      <c r="G195" s="19"/>
      <c r="H195" s="53"/>
      <c r="I195" s="18"/>
      <c r="J195" s="18"/>
      <c r="K195" s="19"/>
      <c r="L195" s="18"/>
      <c r="M195" s="18"/>
      <c r="N195" s="19"/>
      <c r="O195" s="16"/>
      <c r="P195" s="16"/>
      <c r="Q195" s="16"/>
      <c r="R195" s="2"/>
      <c r="S195" s="450"/>
      <c r="T195" s="2"/>
      <c r="U195" s="2"/>
      <c r="V195" s="17"/>
      <c r="W195" s="72"/>
      <c r="X195" s="16"/>
      <c r="Y195" s="36"/>
      <c r="Z195" s="65"/>
      <c r="AA195" s="19"/>
      <c r="AB195" s="18"/>
      <c r="AC195" s="19"/>
      <c r="AD195" s="18"/>
      <c r="AE195" s="19"/>
      <c r="AF195" s="16"/>
      <c r="AG195" s="16"/>
      <c r="AH195" s="17"/>
      <c r="AI195" s="16"/>
      <c r="AJ195" s="16"/>
      <c r="AK195" s="17"/>
      <c r="AL195" s="16"/>
      <c r="AM195" s="16"/>
      <c r="AN195" s="20"/>
      <c r="AO195" s="31"/>
      <c r="AP195" s="31"/>
      <c r="AQ195" s="16"/>
      <c r="AR195" s="16"/>
      <c r="AS195" s="16"/>
      <c r="AT195" s="16"/>
      <c r="AU195" s="16"/>
      <c r="AV195" s="16"/>
      <c r="AW195" s="21"/>
      <c r="AX195" s="21"/>
      <c r="AY195" s="21"/>
      <c r="AZ195" s="21"/>
      <c r="BA195" s="21"/>
      <c r="BB195" s="21"/>
      <c r="BC195" s="21"/>
      <c r="BD195" s="21"/>
      <c r="BE195" s="21"/>
      <c r="BF195" s="16"/>
      <c r="BG195" s="26"/>
      <c r="BH195" s="27"/>
      <c r="BI195" s="27"/>
      <c r="BJ195" s="16"/>
      <c r="BK195" s="16"/>
      <c r="BL195" s="16"/>
      <c r="BM195" s="16"/>
      <c r="BN195" s="16"/>
      <c r="BO195" s="24"/>
      <c r="BP195" s="16"/>
      <c r="BQ195" s="16"/>
      <c r="BR195" s="16"/>
      <c r="BS195" s="16"/>
      <c r="BT195" s="16"/>
      <c r="BU195" s="16"/>
      <c r="BV195" s="16"/>
      <c r="BW195" s="16"/>
      <c r="BX195" s="16"/>
      <c r="BY195" s="16"/>
      <c r="BZ195" s="16"/>
      <c r="CA195" s="16"/>
      <c r="CB195" s="16"/>
      <c r="CC195" s="16"/>
      <c r="CD195" s="16"/>
      <c r="CE195" s="16"/>
      <c r="CF195" s="16"/>
      <c r="CG195" s="16"/>
      <c r="CH195" s="20"/>
      <c r="CJ195" s="30"/>
    </row>
    <row r="196" spans="2:88" s="67" customFormat="1">
      <c r="B196" s="16"/>
      <c r="C196" s="16"/>
      <c r="D196" s="16"/>
      <c r="E196" s="39"/>
      <c r="F196" s="18"/>
      <c r="G196" s="19"/>
      <c r="H196" s="53"/>
      <c r="I196" s="18"/>
      <c r="J196" s="18"/>
      <c r="K196" s="19"/>
      <c r="L196" s="18"/>
      <c r="M196" s="18"/>
      <c r="N196" s="19"/>
      <c r="O196" s="16"/>
      <c r="P196" s="16"/>
      <c r="Q196" s="16"/>
      <c r="R196" s="2"/>
      <c r="S196" s="450"/>
      <c r="T196" s="2"/>
      <c r="U196" s="2"/>
      <c r="V196" s="17"/>
      <c r="W196" s="72"/>
      <c r="X196" s="16"/>
      <c r="Y196" s="36"/>
      <c r="Z196" s="65"/>
      <c r="AA196" s="19"/>
      <c r="AB196" s="18"/>
      <c r="AC196" s="19"/>
      <c r="AD196" s="18"/>
      <c r="AE196" s="19"/>
      <c r="AF196" s="16"/>
      <c r="AG196" s="16"/>
      <c r="AH196" s="17"/>
      <c r="AI196" s="16"/>
      <c r="AJ196" s="16"/>
      <c r="AK196" s="17"/>
      <c r="AL196" s="16"/>
      <c r="AM196" s="16"/>
      <c r="AN196" s="20"/>
      <c r="AO196" s="31"/>
      <c r="AP196" s="31"/>
      <c r="AQ196" s="16"/>
      <c r="AR196" s="16"/>
      <c r="AS196" s="16"/>
      <c r="AT196" s="16"/>
      <c r="AU196" s="16"/>
      <c r="AV196" s="16"/>
      <c r="AW196" s="16"/>
      <c r="AX196" s="16"/>
      <c r="AY196" s="16"/>
      <c r="AZ196" s="16"/>
      <c r="BA196" s="16"/>
      <c r="BB196" s="16"/>
      <c r="BC196" s="16"/>
      <c r="BD196" s="16"/>
      <c r="BE196" s="16"/>
      <c r="BF196" s="16"/>
      <c r="BG196" s="20"/>
      <c r="BH196" s="31"/>
      <c r="BI196" s="31"/>
      <c r="BJ196" s="23"/>
      <c r="BK196" s="23"/>
      <c r="BL196" s="23"/>
      <c r="BM196" s="23"/>
      <c r="BN196" s="16"/>
      <c r="BO196" s="24"/>
      <c r="BP196" s="23"/>
      <c r="BQ196" s="23"/>
      <c r="BR196" s="23"/>
      <c r="BS196" s="23"/>
      <c r="BT196" s="23"/>
      <c r="BU196" s="23"/>
      <c r="BV196" s="23"/>
      <c r="BW196" s="23"/>
      <c r="BX196" s="23"/>
      <c r="BY196" s="23"/>
      <c r="BZ196" s="16"/>
      <c r="CA196" s="16"/>
      <c r="CB196" s="16"/>
      <c r="CC196" s="16"/>
      <c r="CD196" s="16"/>
      <c r="CE196" s="16"/>
      <c r="CF196" s="16"/>
      <c r="CG196" s="16"/>
      <c r="CH196" s="20"/>
      <c r="CJ196" s="30"/>
    </row>
    <row r="197" spans="2:88" s="67" customFormat="1">
      <c r="B197" s="16"/>
      <c r="C197" s="16"/>
      <c r="D197" s="16"/>
      <c r="E197" s="39"/>
      <c r="F197" s="18"/>
      <c r="G197" s="19"/>
      <c r="H197" s="53"/>
      <c r="I197" s="18"/>
      <c r="J197" s="18"/>
      <c r="K197" s="19"/>
      <c r="L197" s="18"/>
      <c r="M197" s="18"/>
      <c r="N197" s="19"/>
      <c r="O197" s="16"/>
      <c r="P197" s="16"/>
      <c r="Q197" s="16"/>
      <c r="R197" s="2"/>
      <c r="S197" s="450"/>
      <c r="T197" s="2"/>
      <c r="U197" s="2"/>
      <c r="V197" s="17"/>
      <c r="W197" s="72"/>
      <c r="X197" s="16"/>
      <c r="Y197" s="36"/>
      <c r="Z197" s="65"/>
      <c r="AA197" s="19"/>
      <c r="AB197" s="18"/>
      <c r="AC197" s="19"/>
      <c r="AD197" s="18"/>
      <c r="AE197" s="19"/>
      <c r="AF197" s="16"/>
      <c r="AG197" s="16"/>
      <c r="AH197" s="17"/>
      <c r="AI197" s="16"/>
      <c r="AJ197" s="16"/>
      <c r="AK197" s="17"/>
      <c r="AL197" s="16"/>
      <c r="AM197" s="16"/>
      <c r="AN197" s="20"/>
      <c r="AO197" s="31"/>
      <c r="AP197" s="31"/>
      <c r="AQ197" s="16"/>
      <c r="AR197" s="16"/>
      <c r="AS197" s="16"/>
      <c r="AT197" s="16"/>
      <c r="AU197" s="16"/>
      <c r="AV197" s="16"/>
      <c r="AW197" s="16"/>
      <c r="AX197" s="16"/>
      <c r="AY197" s="16"/>
      <c r="AZ197" s="16"/>
      <c r="BA197" s="16"/>
      <c r="BB197" s="16"/>
      <c r="BC197" s="16"/>
      <c r="BD197" s="16"/>
      <c r="BE197" s="16"/>
      <c r="BF197" s="16"/>
      <c r="BG197" s="20"/>
      <c r="BH197" s="31"/>
      <c r="BI197" s="31"/>
      <c r="BJ197" s="16"/>
      <c r="BK197" s="16"/>
      <c r="BL197" s="16"/>
      <c r="BM197" s="16"/>
      <c r="BN197" s="16"/>
      <c r="BO197" s="24"/>
      <c r="BP197" s="16"/>
      <c r="BQ197" s="16"/>
      <c r="BR197" s="16"/>
      <c r="BS197" s="16"/>
      <c r="BT197" s="16"/>
      <c r="BU197" s="16"/>
      <c r="BV197" s="16"/>
      <c r="BW197" s="16"/>
      <c r="BX197" s="16"/>
      <c r="BY197" s="16"/>
      <c r="BZ197" s="16"/>
      <c r="CA197" s="16"/>
      <c r="CB197" s="16"/>
      <c r="CC197" s="16"/>
      <c r="CD197" s="16"/>
      <c r="CE197" s="16"/>
      <c r="CF197" s="16"/>
      <c r="CG197" s="16"/>
      <c r="CH197" s="20"/>
      <c r="CJ197" s="30"/>
    </row>
    <row r="198" spans="2:88" s="67" customFormat="1">
      <c r="B198" s="16"/>
      <c r="C198" s="16"/>
      <c r="D198" s="16"/>
      <c r="E198" s="39"/>
      <c r="F198" s="18"/>
      <c r="G198" s="19"/>
      <c r="H198" s="53"/>
      <c r="I198" s="18"/>
      <c r="J198" s="18"/>
      <c r="K198" s="19"/>
      <c r="L198" s="18"/>
      <c r="M198" s="18"/>
      <c r="N198" s="19"/>
      <c r="O198" s="16"/>
      <c r="P198" s="16"/>
      <c r="Q198" s="16"/>
      <c r="R198" s="2"/>
      <c r="S198" s="450"/>
      <c r="T198" s="2"/>
      <c r="U198" s="2"/>
      <c r="V198" s="17"/>
      <c r="W198" s="72"/>
      <c r="X198" s="16"/>
      <c r="Y198" s="36"/>
      <c r="Z198" s="65"/>
      <c r="AA198" s="19"/>
      <c r="AB198" s="18"/>
      <c r="AC198" s="19"/>
      <c r="AD198" s="18"/>
      <c r="AE198" s="19"/>
      <c r="AF198" s="16"/>
      <c r="AG198" s="16"/>
      <c r="AH198" s="17"/>
      <c r="AI198" s="16"/>
      <c r="AJ198" s="16"/>
      <c r="AK198" s="17"/>
      <c r="AL198" s="16"/>
      <c r="AM198" s="16"/>
      <c r="AN198" s="20"/>
      <c r="AO198" s="31"/>
      <c r="AP198" s="31"/>
      <c r="AQ198" s="16"/>
      <c r="AR198" s="16"/>
      <c r="AS198" s="16"/>
      <c r="AT198" s="16"/>
      <c r="AU198" s="16"/>
      <c r="AV198" s="16"/>
      <c r="AW198" s="16"/>
      <c r="AX198" s="16"/>
      <c r="AY198" s="16"/>
      <c r="AZ198" s="16"/>
      <c r="BA198" s="16"/>
      <c r="BB198" s="16"/>
      <c r="BC198" s="16"/>
      <c r="BD198" s="16"/>
      <c r="BE198" s="16"/>
      <c r="BF198" s="23"/>
      <c r="BG198" s="20"/>
      <c r="BH198" s="31"/>
      <c r="BI198" s="31"/>
      <c r="BJ198" s="23"/>
      <c r="BK198" s="23"/>
      <c r="BL198" s="16"/>
      <c r="BM198" s="16"/>
      <c r="BN198" s="16"/>
      <c r="BO198" s="24"/>
      <c r="BP198" s="16"/>
      <c r="BQ198" s="16"/>
      <c r="BR198" s="16"/>
      <c r="BS198" s="16"/>
      <c r="BT198" s="16"/>
      <c r="BU198" s="16"/>
      <c r="BV198" s="16"/>
      <c r="BW198" s="16"/>
      <c r="BX198" s="16"/>
      <c r="BY198" s="16"/>
      <c r="BZ198" s="16"/>
      <c r="CA198" s="16"/>
      <c r="CB198" s="16"/>
      <c r="CC198" s="16"/>
      <c r="CD198" s="16"/>
      <c r="CE198" s="16"/>
      <c r="CF198" s="16"/>
      <c r="CG198" s="16"/>
      <c r="CH198" s="20"/>
      <c r="CJ198" s="30"/>
    </row>
    <row r="199" spans="2:88" s="67" customFormat="1">
      <c r="B199" s="16"/>
      <c r="C199" s="16"/>
      <c r="D199" s="16"/>
      <c r="E199" s="39"/>
      <c r="F199" s="18"/>
      <c r="G199" s="19"/>
      <c r="H199" s="53"/>
      <c r="I199" s="18"/>
      <c r="J199" s="18"/>
      <c r="K199" s="19"/>
      <c r="L199" s="18"/>
      <c r="M199" s="18"/>
      <c r="N199" s="19"/>
      <c r="O199" s="16"/>
      <c r="P199" s="16"/>
      <c r="Q199" s="16"/>
      <c r="R199" s="2"/>
      <c r="S199" s="450"/>
      <c r="T199" s="2"/>
      <c r="U199" s="2"/>
      <c r="V199" s="17"/>
      <c r="W199" s="72"/>
      <c r="X199" s="16"/>
      <c r="Y199" s="36"/>
      <c r="Z199" s="65"/>
      <c r="AA199" s="19"/>
      <c r="AB199" s="18"/>
      <c r="AC199" s="19"/>
      <c r="AD199" s="18"/>
      <c r="AE199" s="19"/>
      <c r="AF199" s="16"/>
      <c r="AG199" s="16"/>
      <c r="AH199" s="17"/>
      <c r="AI199" s="16"/>
      <c r="AJ199" s="16"/>
      <c r="AK199" s="17"/>
      <c r="AL199" s="16"/>
      <c r="AM199" s="16"/>
      <c r="AN199" s="20"/>
      <c r="AO199" s="31"/>
      <c r="AP199" s="31"/>
      <c r="AQ199" s="16"/>
      <c r="AR199" s="16"/>
      <c r="AS199" s="16"/>
      <c r="AT199" s="16"/>
      <c r="AU199" s="16"/>
      <c r="AV199" s="16"/>
      <c r="AW199" s="16"/>
      <c r="AX199" s="16"/>
      <c r="AY199" s="16"/>
      <c r="AZ199" s="16"/>
      <c r="BA199" s="16"/>
      <c r="BB199" s="16"/>
      <c r="BC199" s="16"/>
      <c r="BD199" s="16"/>
      <c r="BE199" s="16"/>
      <c r="BF199" s="16"/>
      <c r="BG199" s="20"/>
      <c r="BH199" s="31"/>
      <c r="BI199" s="31"/>
      <c r="BJ199" s="29"/>
      <c r="BK199" s="29"/>
      <c r="BL199" s="16"/>
      <c r="BM199" s="16"/>
      <c r="BN199" s="16"/>
      <c r="BO199" s="24"/>
      <c r="BP199" s="16"/>
      <c r="BQ199" s="16"/>
      <c r="BR199" s="16"/>
      <c r="BS199" s="16"/>
      <c r="BT199" s="16"/>
      <c r="BU199" s="16"/>
      <c r="BV199" s="16"/>
      <c r="BW199" s="16"/>
      <c r="BX199" s="16"/>
      <c r="BY199" s="16"/>
      <c r="BZ199" s="16"/>
      <c r="CA199" s="16"/>
      <c r="CB199" s="16"/>
      <c r="CC199" s="16"/>
      <c r="CD199" s="16"/>
      <c r="CE199" s="16"/>
      <c r="CF199" s="16"/>
      <c r="CG199" s="16"/>
      <c r="CH199" s="20"/>
      <c r="CJ199" s="30"/>
    </row>
    <row r="200" spans="2:88" s="67" customFormat="1">
      <c r="B200" s="16"/>
      <c r="C200" s="16"/>
      <c r="D200" s="16"/>
      <c r="E200" s="39"/>
      <c r="F200" s="18"/>
      <c r="G200" s="19"/>
      <c r="H200" s="53"/>
      <c r="I200" s="18"/>
      <c r="J200" s="18"/>
      <c r="K200" s="19"/>
      <c r="L200" s="18"/>
      <c r="M200" s="18"/>
      <c r="N200" s="19"/>
      <c r="O200" s="16"/>
      <c r="P200" s="16"/>
      <c r="Q200" s="16"/>
      <c r="R200" s="2"/>
      <c r="S200" s="450"/>
      <c r="T200" s="2"/>
      <c r="U200" s="2"/>
      <c r="V200" s="17"/>
      <c r="W200" s="72"/>
      <c r="X200" s="16"/>
      <c r="Y200" s="36"/>
      <c r="Z200" s="65"/>
      <c r="AA200" s="19"/>
      <c r="AB200" s="18"/>
      <c r="AC200" s="19"/>
      <c r="AD200" s="18"/>
      <c r="AE200" s="19"/>
      <c r="AF200" s="16"/>
      <c r="AG200" s="16"/>
      <c r="AH200" s="17"/>
      <c r="AI200" s="16"/>
      <c r="AJ200" s="16"/>
      <c r="AK200" s="17"/>
      <c r="AL200" s="16"/>
      <c r="AM200" s="16"/>
      <c r="AN200" s="20"/>
      <c r="AO200" s="31"/>
      <c r="AP200" s="31"/>
      <c r="AQ200" s="16"/>
      <c r="AR200" s="16"/>
      <c r="AS200" s="16"/>
      <c r="AT200" s="16"/>
      <c r="AU200" s="16"/>
      <c r="AV200" s="16"/>
      <c r="AW200" s="16"/>
      <c r="AX200" s="16"/>
      <c r="AY200" s="16"/>
      <c r="AZ200" s="16"/>
      <c r="BA200" s="16"/>
      <c r="BB200" s="16"/>
      <c r="BC200" s="16"/>
      <c r="BD200" s="16"/>
      <c r="BE200" s="16"/>
      <c r="BF200" s="16"/>
      <c r="BG200" s="20"/>
      <c r="BH200" s="31"/>
      <c r="BI200" s="31"/>
      <c r="BJ200" s="29"/>
      <c r="BK200" s="29"/>
      <c r="BL200" s="16"/>
      <c r="BM200" s="16"/>
      <c r="BN200" s="16"/>
      <c r="BO200" s="24"/>
      <c r="BP200" s="16"/>
      <c r="BQ200" s="16"/>
      <c r="BR200" s="16"/>
      <c r="BS200" s="16"/>
      <c r="BT200" s="16"/>
      <c r="BU200" s="16"/>
      <c r="BV200" s="16"/>
      <c r="BW200" s="16"/>
      <c r="BX200" s="16"/>
      <c r="BY200" s="16"/>
      <c r="BZ200" s="16"/>
      <c r="CA200" s="16"/>
      <c r="CB200" s="16"/>
      <c r="CC200" s="16"/>
      <c r="CD200" s="16"/>
      <c r="CE200" s="16"/>
      <c r="CF200" s="16"/>
      <c r="CG200" s="16"/>
      <c r="CH200" s="20"/>
      <c r="CJ200" s="30"/>
    </row>
    <row r="201" spans="2:88" s="67" customFormat="1">
      <c r="B201" s="16"/>
      <c r="C201" s="16"/>
      <c r="D201" s="16"/>
      <c r="E201" s="39"/>
      <c r="F201" s="18"/>
      <c r="G201" s="19"/>
      <c r="H201" s="53"/>
      <c r="I201" s="18"/>
      <c r="J201" s="18"/>
      <c r="K201" s="19"/>
      <c r="L201" s="18"/>
      <c r="M201" s="18"/>
      <c r="N201" s="19"/>
      <c r="O201" s="16"/>
      <c r="P201" s="16"/>
      <c r="Q201" s="16"/>
      <c r="R201" s="2"/>
      <c r="S201" s="450"/>
      <c r="T201" s="2"/>
      <c r="U201" s="2"/>
      <c r="V201" s="17"/>
      <c r="W201" s="72"/>
      <c r="X201" s="16"/>
      <c r="Y201" s="36"/>
      <c r="Z201" s="65"/>
      <c r="AA201" s="19"/>
      <c r="AB201" s="18"/>
      <c r="AC201" s="19"/>
      <c r="AD201" s="18"/>
      <c r="AE201" s="19"/>
      <c r="AF201" s="16"/>
      <c r="AG201" s="16"/>
      <c r="AH201" s="17"/>
      <c r="AI201" s="16"/>
      <c r="AJ201" s="16"/>
      <c r="AK201" s="17"/>
      <c r="AL201" s="16"/>
      <c r="AM201" s="16"/>
      <c r="AN201" s="20"/>
      <c r="AO201" s="31"/>
      <c r="AP201" s="31"/>
      <c r="AQ201" s="16"/>
      <c r="AR201" s="16"/>
      <c r="AS201" s="16"/>
      <c r="AT201" s="16"/>
      <c r="AU201" s="16"/>
      <c r="AV201" s="16"/>
      <c r="AW201" s="16"/>
      <c r="AX201" s="16"/>
      <c r="AY201" s="16"/>
      <c r="AZ201" s="16"/>
      <c r="BA201" s="16"/>
      <c r="BB201" s="16"/>
      <c r="BC201" s="16"/>
      <c r="BD201" s="16"/>
      <c r="BE201" s="16"/>
      <c r="BF201" s="16"/>
      <c r="BG201" s="20"/>
      <c r="BH201" s="31"/>
      <c r="BI201" s="31"/>
      <c r="BJ201" s="16"/>
      <c r="BK201" s="16"/>
      <c r="BL201" s="16"/>
      <c r="BM201" s="16"/>
      <c r="BN201" s="16"/>
      <c r="BO201" s="24"/>
      <c r="BP201" s="16"/>
      <c r="BQ201" s="16"/>
      <c r="BR201" s="16"/>
      <c r="BS201" s="16"/>
      <c r="BT201" s="16"/>
      <c r="BU201" s="16"/>
      <c r="BV201" s="16"/>
      <c r="BW201" s="16"/>
      <c r="BX201" s="16"/>
      <c r="BY201" s="16"/>
      <c r="BZ201" s="16"/>
      <c r="CA201" s="16"/>
      <c r="CB201" s="16"/>
      <c r="CC201" s="16"/>
      <c r="CD201" s="16"/>
      <c r="CE201" s="16"/>
      <c r="CF201" s="16"/>
      <c r="CG201" s="16"/>
      <c r="CH201" s="20"/>
      <c r="CJ201" s="30"/>
    </row>
    <row r="202" spans="2:88" s="67" customFormat="1">
      <c r="B202" s="36"/>
      <c r="C202" s="36"/>
      <c r="D202" s="16"/>
      <c r="E202" s="34"/>
      <c r="F202" s="35"/>
      <c r="G202" s="52"/>
      <c r="H202" s="64"/>
      <c r="I202" s="35"/>
      <c r="J202" s="35"/>
      <c r="K202" s="52"/>
      <c r="L202" s="35"/>
      <c r="M202" s="35"/>
      <c r="N202" s="52"/>
      <c r="O202" s="16"/>
      <c r="P202" s="16"/>
      <c r="Q202" s="16"/>
      <c r="R202" s="2"/>
      <c r="S202" s="450"/>
      <c r="T202" s="2"/>
      <c r="U202" s="2"/>
      <c r="V202" s="17"/>
      <c r="W202" s="72"/>
      <c r="X202" s="16"/>
      <c r="Y202" s="36"/>
      <c r="Z202" s="65"/>
      <c r="AA202" s="52"/>
      <c r="AB202" s="35"/>
      <c r="AC202" s="52"/>
      <c r="AD202" s="35"/>
      <c r="AE202" s="52"/>
      <c r="AF202" s="36"/>
      <c r="AG202" s="36"/>
      <c r="AH202" s="42"/>
      <c r="AI202" s="36"/>
      <c r="AJ202" s="36"/>
      <c r="AK202" s="42"/>
      <c r="AL202" s="36"/>
      <c r="AM202" s="36"/>
      <c r="AN202" s="45"/>
      <c r="AO202" s="58"/>
      <c r="AP202" s="58"/>
      <c r="AQ202" s="16"/>
      <c r="AR202" s="16"/>
      <c r="AS202" s="16"/>
      <c r="AT202" s="16"/>
      <c r="AU202" s="16"/>
      <c r="AV202" s="16"/>
      <c r="AW202" s="16"/>
      <c r="AX202" s="16"/>
      <c r="AY202" s="16"/>
      <c r="AZ202" s="16"/>
      <c r="BA202" s="16"/>
      <c r="BB202" s="16"/>
      <c r="BC202" s="16"/>
      <c r="BD202" s="16"/>
      <c r="BE202" s="16"/>
      <c r="BF202" s="16"/>
      <c r="BG202" s="20"/>
      <c r="BH202" s="31"/>
      <c r="BI202" s="31"/>
      <c r="BJ202" s="16"/>
      <c r="BK202" s="16"/>
      <c r="BL202" s="16"/>
      <c r="BM202" s="16"/>
      <c r="BN202" s="16"/>
      <c r="BO202" s="24"/>
      <c r="BP202" s="16"/>
      <c r="BQ202" s="16"/>
      <c r="BR202" s="16"/>
      <c r="BS202" s="16"/>
      <c r="BT202" s="16"/>
      <c r="BU202" s="16"/>
      <c r="BV202" s="16"/>
      <c r="BW202" s="16"/>
      <c r="BX202" s="16"/>
      <c r="BY202" s="16"/>
      <c r="BZ202" s="16"/>
      <c r="CA202" s="16"/>
      <c r="CB202" s="36"/>
      <c r="CC202" s="16"/>
      <c r="CD202" s="16"/>
      <c r="CE202" s="16"/>
      <c r="CF202" s="16"/>
      <c r="CG202" s="16"/>
      <c r="CH202" s="20"/>
      <c r="CJ202" s="30"/>
    </row>
    <row r="203" spans="2:88" s="67" customFormat="1">
      <c r="B203" s="16"/>
      <c r="C203" s="16"/>
      <c r="D203" s="16"/>
      <c r="E203" s="39"/>
      <c r="F203" s="18"/>
      <c r="G203" s="19"/>
      <c r="H203" s="53"/>
      <c r="I203" s="18"/>
      <c r="J203" s="18"/>
      <c r="K203" s="19"/>
      <c r="L203" s="18"/>
      <c r="M203" s="18"/>
      <c r="N203" s="19"/>
      <c r="O203" s="16"/>
      <c r="P203" s="16"/>
      <c r="Q203" s="16"/>
      <c r="R203" s="2"/>
      <c r="S203" s="450"/>
      <c r="T203" s="2"/>
      <c r="U203" s="2"/>
      <c r="V203" s="17"/>
      <c r="W203" s="72"/>
      <c r="X203" s="16"/>
      <c r="Y203" s="36"/>
      <c r="Z203" s="65"/>
      <c r="AA203" s="19"/>
      <c r="AB203" s="18"/>
      <c r="AC203" s="19"/>
      <c r="AD203" s="18"/>
      <c r="AE203" s="19"/>
      <c r="AF203" s="16"/>
      <c r="AG203" s="16"/>
      <c r="AH203" s="17"/>
      <c r="AI203" s="16"/>
      <c r="AJ203" s="16"/>
      <c r="AK203" s="17"/>
      <c r="AL203" s="16"/>
      <c r="AM203" s="16"/>
      <c r="AN203" s="20"/>
      <c r="AO203" s="31"/>
      <c r="AP203" s="31"/>
      <c r="AQ203" s="16"/>
      <c r="AR203" s="16"/>
      <c r="AS203" s="16"/>
      <c r="AT203" s="16"/>
      <c r="AU203" s="16"/>
      <c r="AV203" s="16"/>
      <c r="AW203" s="16"/>
      <c r="AX203" s="16"/>
      <c r="AY203" s="16"/>
      <c r="AZ203" s="16"/>
      <c r="BA203" s="16"/>
      <c r="BB203" s="16"/>
      <c r="BC203" s="16"/>
      <c r="BD203" s="16"/>
      <c r="BE203" s="16"/>
      <c r="BF203" s="23"/>
      <c r="BG203" s="20"/>
      <c r="BH203" s="31"/>
      <c r="BI203" s="31"/>
      <c r="BJ203" s="23"/>
      <c r="BK203" s="23"/>
      <c r="BL203" s="16"/>
      <c r="BM203" s="16"/>
      <c r="BN203" s="16"/>
      <c r="BO203" s="24"/>
      <c r="BP203" s="16"/>
      <c r="BQ203" s="16"/>
      <c r="BR203" s="16"/>
      <c r="BS203" s="16"/>
      <c r="BT203" s="16"/>
      <c r="BU203" s="16"/>
      <c r="BV203" s="16"/>
      <c r="BW203" s="16"/>
      <c r="BX203" s="16"/>
      <c r="BY203" s="16"/>
      <c r="BZ203" s="16"/>
      <c r="CA203" s="16"/>
      <c r="CB203" s="16"/>
      <c r="CC203" s="16"/>
      <c r="CD203" s="16"/>
      <c r="CE203" s="16"/>
      <c r="CF203" s="16"/>
      <c r="CG203" s="16"/>
      <c r="CH203" s="20"/>
      <c r="CJ203" s="30"/>
    </row>
    <row r="204" spans="2:88" s="67" customFormat="1">
      <c r="B204" s="16"/>
      <c r="C204" s="16"/>
      <c r="D204" s="16"/>
      <c r="E204" s="39"/>
      <c r="F204" s="18"/>
      <c r="G204" s="19"/>
      <c r="H204" s="53"/>
      <c r="I204" s="18"/>
      <c r="J204" s="18"/>
      <c r="K204" s="19"/>
      <c r="L204" s="18"/>
      <c r="M204" s="18"/>
      <c r="N204" s="19"/>
      <c r="O204" s="16"/>
      <c r="P204" s="16"/>
      <c r="Q204" s="16"/>
      <c r="R204" s="2"/>
      <c r="S204" s="450"/>
      <c r="T204" s="2"/>
      <c r="U204" s="2"/>
      <c r="V204" s="17"/>
      <c r="W204" s="72"/>
      <c r="X204" s="16"/>
      <c r="Y204" s="36"/>
      <c r="Z204" s="65"/>
      <c r="AA204" s="19"/>
      <c r="AB204" s="18"/>
      <c r="AC204" s="19"/>
      <c r="AD204" s="18"/>
      <c r="AE204" s="19"/>
      <c r="AF204" s="16"/>
      <c r="AG204" s="16"/>
      <c r="AH204" s="17"/>
      <c r="AI204" s="16"/>
      <c r="AJ204" s="16"/>
      <c r="AK204" s="17"/>
      <c r="AL204" s="16"/>
      <c r="AM204" s="16"/>
      <c r="AN204" s="20"/>
      <c r="AO204" s="31"/>
      <c r="AP204" s="31"/>
      <c r="AQ204" s="16"/>
      <c r="AR204" s="16"/>
      <c r="AS204" s="16"/>
      <c r="AT204" s="16"/>
      <c r="AU204" s="16"/>
      <c r="AV204" s="16"/>
      <c r="AW204" s="16"/>
      <c r="AX204" s="16"/>
      <c r="AY204" s="16"/>
      <c r="AZ204" s="16"/>
      <c r="BA204" s="16"/>
      <c r="BB204" s="16"/>
      <c r="BC204" s="16"/>
      <c r="BD204" s="16"/>
      <c r="BE204" s="16"/>
      <c r="BF204" s="16"/>
      <c r="BG204" s="20"/>
      <c r="BH204" s="31"/>
      <c r="BI204" s="31"/>
      <c r="BJ204" s="16"/>
      <c r="BK204" s="16"/>
      <c r="BL204" s="16"/>
      <c r="BM204" s="16"/>
      <c r="BN204" s="16"/>
      <c r="BO204" s="24"/>
      <c r="BP204" s="16"/>
      <c r="BQ204" s="16"/>
      <c r="BR204" s="16"/>
      <c r="BS204" s="16"/>
      <c r="BT204" s="16"/>
      <c r="BU204" s="16"/>
      <c r="BV204" s="16"/>
      <c r="BW204" s="16"/>
      <c r="BX204" s="16"/>
      <c r="BY204" s="16"/>
      <c r="BZ204" s="16"/>
      <c r="CA204" s="16"/>
      <c r="CB204" s="16"/>
      <c r="CC204" s="16"/>
      <c r="CD204" s="16"/>
      <c r="CE204" s="16"/>
      <c r="CF204" s="16"/>
      <c r="CG204" s="16"/>
      <c r="CH204" s="20"/>
      <c r="CJ204" s="30"/>
    </row>
    <row r="205" spans="2:88" s="67" customFormat="1">
      <c r="B205" s="36"/>
      <c r="C205" s="37"/>
      <c r="D205" s="37"/>
      <c r="E205" s="38"/>
      <c r="F205" s="35"/>
      <c r="G205" s="52"/>
      <c r="H205" s="64"/>
      <c r="I205" s="35"/>
      <c r="J205" s="35"/>
      <c r="K205" s="52"/>
      <c r="L205" s="35"/>
      <c r="M205" s="35"/>
      <c r="N205" s="52"/>
      <c r="O205" s="37"/>
      <c r="P205" s="37"/>
      <c r="Q205" s="37"/>
      <c r="R205" s="2"/>
      <c r="S205" s="450"/>
      <c r="T205" s="2"/>
      <c r="U205" s="2"/>
      <c r="V205" s="17"/>
      <c r="W205" s="72"/>
      <c r="X205" s="16"/>
      <c r="Y205" s="36"/>
      <c r="Z205" s="65"/>
      <c r="AA205" s="52"/>
      <c r="AB205" s="35"/>
      <c r="AC205" s="52"/>
      <c r="AD205" s="35"/>
      <c r="AE205" s="52"/>
      <c r="AF205" s="36"/>
      <c r="AG205" s="36"/>
      <c r="AH205" s="42"/>
      <c r="AI205" s="36"/>
      <c r="AJ205" s="36"/>
      <c r="AK205" s="42"/>
      <c r="AL205" s="36"/>
      <c r="AM205" s="37"/>
      <c r="AN205" s="46"/>
      <c r="AO205" s="59"/>
      <c r="AP205" s="59"/>
      <c r="AQ205" s="36"/>
      <c r="AR205" s="36"/>
      <c r="AS205" s="36"/>
      <c r="AT205" s="36"/>
      <c r="AU205" s="36"/>
      <c r="AV205" s="36"/>
      <c r="AW205" s="36"/>
      <c r="AX205" s="36"/>
      <c r="AY205" s="36"/>
      <c r="AZ205" s="36"/>
      <c r="BA205" s="36"/>
      <c r="BB205" s="36"/>
      <c r="BC205" s="36"/>
      <c r="BD205" s="36"/>
      <c r="BE205" s="36"/>
      <c r="BF205" s="36"/>
      <c r="BG205" s="45"/>
      <c r="BH205" s="58"/>
      <c r="BI205" s="58"/>
      <c r="BJ205" s="36"/>
      <c r="BK205" s="36"/>
      <c r="BL205" s="36"/>
      <c r="BM205" s="36"/>
      <c r="BN205" s="16"/>
      <c r="BO205" s="24"/>
      <c r="BP205" s="36"/>
      <c r="BQ205" s="36"/>
      <c r="BR205" s="36"/>
      <c r="BS205" s="36"/>
      <c r="BT205" s="36"/>
      <c r="BU205" s="36"/>
      <c r="BV205" s="36"/>
      <c r="BW205" s="36"/>
      <c r="BX205" s="36"/>
      <c r="BY205" s="36"/>
      <c r="BZ205" s="36"/>
      <c r="CA205" s="36"/>
      <c r="CB205" s="37"/>
      <c r="CC205" s="36"/>
      <c r="CD205" s="36"/>
      <c r="CE205" s="36"/>
      <c r="CF205" s="36"/>
      <c r="CG205" s="36"/>
      <c r="CH205" s="20"/>
      <c r="CJ205" s="30"/>
    </row>
    <row r="206" spans="2:88" s="67" customFormat="1">
      <c r="B206" s="36"/>
      <c r="C206" s="36"/>
      <c r="D206" s="36"/>
      <c r="E206" s="34"/>
      <c r="F206" s="35"/>
      <c r="G206" s="52"/>
      <c r="H206" s="64"/>
      <c r="I206" s="35"/>
      <c r="J206" s="35"/>
      <c r="K206" s="52"/>
      <c r="L206" s="35"/>
      <c r="M206" s="35"/>
      <c r="N206" s="52"/>
      <c r="O206" s="36"/>
      <c r="P206" s="36"/>
      <c r="Q206" s="37"/>
      <c r="R206" s="2"/>
      <c r="S206" s="450"/>
      <c r="T206" s="2"/>
      <c r="U206" s="2"/>
      <c r="V206" s="17"/>
      <c r="W206" s="72"/>
      <c r="X206" s="16"/>
      <c r="Y206" s="36"/>
      <c r="Z206" s="65"/>
      <c r="AA206" s="52"/>
      <c r="AB206" s="35"/>
      <c r="AC206" s="52"/>
      <c r="AD206" s="35"/>
      <c r="AE206" s="52"/>
      <c r="AF206" s="36"/>
      <c r="AG206" s="36"/>
      <c r="AH206" s="42"/>
      <c r="AI206" s="36"/>
      <c r="AJ206" s="37"/>
      <c r="AK206" s="42"/>
      <c r="AL206" s="36"/>
      <c r="AM206" s="36"/>
      <c r="AN206" s="45"/>
      <c r="AO206" s="58"/>
      <c r="AP206" s="58"/>
      <c r="AQ206" s="36"/>
      <c r="AR206" s="36"/>
      <c r="AS206" s="36"/>
      <c r="AT206" s="36"/>
      <c r="AU206" s="36"/>
      <c r="AV206" s="36"/>
      <c r="AW206" s="36"/>
      <c r="AX206" s="36"/>
      <c r="AY206" s="36"/>
      <c r="AZ206" s="36"/>
      <c r="BA206" s="36"/>
      <c r="BB206" s="36"/>
      <c r="BC206" s="36"/>
      <c r="BD206" s="36"/>
      <c r="BE206" s="36"/>
      <c r="BF206" s="36"/>
      <c r="BG206" s="45"/>
      <c r="BH206" s="58"/>
      <c r="BI206" s="58"/>
      <c r="BJ206" s="36"/>
      <c r="BK206" s="36"/>
      <c r="BL206" s="36"/>
      <c r="BM206" s="36"/>
      <c r="BN206" s="16"/>
      <c r="BO206" s="24"/>
      <c r="BP206" s="36"/>
      <c r="BQ206" s="36"/>
      <c r="BR206" s="36"/>
      <c r="BS206" s="36"/>
      <c r="BT206" s="36"/>
      <c r="BU206" s="36"/>
      <c r="BV206" s="36"/>
      <c r="BW206" s="36"/>
      <c r="BX206" s="36"/>
      <c r="BY206" s="36"/>
      <c r="BZ206" s="36"/>
      <c r="CA206" s="36"/>
      <c r="CB206" s="36"/>
      <c r="CC206" s="36"/>
      <c r="CD206" s="36"/>
      <c r="CE206" s="36"/>
      <c r="CF206" s="36"/>
      <c r="CG206" s="36"/>
      <c r="CH206" s="20"/>
      <c r="CJ206" s="30"/>
    </row>
    <row r="207" spans="2:88" s="67" customFormat="1">
      <c r="B207" s="16"/>
      <c r="C207" s="16"/>
      <c r="D207" s="16"/>
      <c r="E207" s="39"/>
      <c r="F207" s="18"/>
      <c r="G207" s="19"/>
      <c r="H207" s="53"/>
      <c r="I207" s="18"/>
      <c r="J207" s="18"/>
      <c r="K207" s="19"/>
      <c r="L207" s="18"/>
      <c r="M207" s="18"/>
      <c r="N207" s="19"/>
      <c r="O207" s="16"/>
      <c r="P207" s="16"/>
      <c r="Q207" s="16"/>
      <c r="R207" s="2"/>
      <c r="S207" s="450"/>
      <c r="T207" s="2"/>
      <c r="U207" s="2"/>
      <c r="V207" s="17"/>
      <c r="W207" s="72"/>
      <c r="X207" s="16"/>
      <c r="Y207" s="36"/>
      <c r="Z207" s="65"/>
      <c r="AA207" s="19"/>
      <c r="AB207" s="18"/>
      <c r="AC207" s="19"/>
      <c r="AD207" s="18"/>
      <c r="AE207" s="19"/>
      <c r="AF207" s="16"/>
      <c r="AG207" s="16"/>
      <c r="AH207" s="17"/>
      <c r="AI207" s="16"/>
      <c r="AJ207" s="16"/>
      <c r="AK207" s="17"/>
      <c r="AL207" s="16"/>
      <c r="AM207" s="16"/>
      <c r="AN207" s="20"/>
      <c r="AO207" s="31"/>
      <c r="AP207" s="31"/>
      <c r="AQ207" s="16"/>
      <c r="AR207" s="16"/>
      <c r="AS207" s="16"/>
      <c r="AT207" s="16"/>
      <c r="AU207" s="16"/>
      <c r="AV207" s="16"/>
      <c r="AW207" s="16"/>
      <c r="AX207" s="16"/>
      <c r="AY207" s="16"/>
      <c r="AZ207" s="16"/>
      <c r="BA207" s="16"/>
      <c r="BB207" s="16"/>
      <c r="BC207" s="16"/>
      <c r="BD207" s="16"/>
      <c r="BE207" s="16"/>
      <c r="BF207" s="23"/>
      <c r="BG207" s="48"/>
      <c r="BH207" s="61"/>
      <c r="BI207" s="61"/>
      <c r="BJ207" s="23"/>
      <c r="BK207" s="23"/>
      <c r="BL207" s="16"/>
      <c r="BM207" s="16"/>
      <c r="BN207" s="16"/>
      <c r="BO207" s="24"/>
      <c r="BP207" s="16"/>
      <c r="BQ207" s="16"/>
      <c r="BR207" s="16"/>
      <c r="BS207" s="16"/>
      <c r="BT207" s="16"/>
      <c r="BU207" s="16"/>
      <c r="BV207" s="16"/>
      <c r="BW207" s="16"/>
      <c r="BX207" s="16"/>
      <c r="BY207" s="16"/>
      <c r="BZ207" s="16"/>
      <c r="CA207" s="16"/>
      <c r="CB207" s="16"/>
      <c r="CC207" s="16"/>
      <c r="CD207" s="16"/>
      <c r="CE207" s="16"/>
      <c r="CF207" s="16"/>
      <c r="CG207" s="16"/>
      <c r="CH207" s="20"/>
      <c r="CJ207" s="30"/>
    </row>
    <row r="208" spans="2:88" s="67" customFormat="1">
      <c r="B208" s="36"/>
      <c r="C208" s="36"/>
      <c r="D208" s="36"/>
      <c r="E208" s="34"/>
      <c r="F208" s="35"/>
      <c r="G208" s="52"/>
      <c r="H208" s="64"/>
      <c r="I208" s="35"/>
      <c r="J208" s="35"/>
      <c r="K208" s="52"/>
      <c r="L208" s="35"/>
      <c r="M208" s="35"/>
      <c r="N208" s="52"/>
      <c r="O208" s="16"/>
      <c r="P208" s="16"/>
      <c r="Q208" s="36"/>
      <c r="R208" s="2"/>
      <c r="S208" s="450"/>
      <c r="T208" s="2"/>
      <c r="U208" s="2"/>
      <c r="V208" s="17"/>
      <c r="W208" s="72"/>
      <c r="X208" s="16"/>
      <c r="Y208" s="36"/>
      <c r="Z208" s="65"/>
      <c r="AA208" s="52"/>
      <c r="AB208" s="35"/>
      <c r="AC208" s="52"/>
      <c r="AD208" s="35"/>
      <c r="AE208" s="52"/>
      <c r="AF208" s="36"/>
      <c r="AG208" s="36"/>
      <c r="AH208" s="42"/>
      <c r="AI208" s="36"/>
      <c r="AJ208" s="36"/>
      <c r="AK208" s="42"/>
      <c r="AL208" s="36"/>
      <c r="AM208" s="36"/>
      <c r="AN208" s="45"/>
      <c r="AO208" s="58"/>
      <c r="AP208" s="58"/>
      <c r="AQ208" s="36"/>
      <c r="AR208" s="36"/>
      <c r="AS208" s="36"/>
      <c r="AT208" s="36"/>
      <c r="AU208" s="36"/>
      <c r="AV208" s="36"/>
      <c r="AW208" s="36"/>
      <c r="AX208" s="36"/>
      <c r="AY208" s="36"/>
      <c r="AZ208" s="36"/>
      <c r="BA208" s="36"/>
      <c r="BB208" s="36"/>
      <c r="BC208" s="36"/>
      <c r="BD208" s="36"/>
      <c r="BE208" s="36"/>
      <c r="BF208" s="36"/>
      <c r="BG208" s="45"/>
      <c r="BH208" s="58"/>
      <c r="BI208" s="58"/>
      <c r="BJ208" s="36"/>
      <c r="BK208" s="36"/>
      <c r="BL208" s="36"/>
      <c r="BM208" s="36"/>
      <c r="BN208" s="16"/>
      <c r="BO208" s="24"/>
      <c r="BP208" s="36"/>
      <c r="BQ208" s="36"/>
      <c r="BR208" s="36"/>
      <c r="BS208" s="36"/>
      <c r="BT208" s="36"/>
      <c r="BU208" s="36"/>
      <c r="BV208" s="36"/>
      <c r="BW208" s="36"/>
      <c r="BX208" s="36"/>
      <c r="BY208" s="36"/>
      <c r="BZ208" s="36"/>
      <c r="CA208" s="36"/>
      <c r="CB208" s="36"/>
      <c r="CC208" s="36"/>
      <c r="CD208" s="36"/>
      <c r="CE208" s="36"/>
      <c r="CF208" s="36"/>
      <c r="CG208" s="36"/>
      <c r="CH208" s="20"/>
      <c r="CJ208" s="30"/>
    </row>
    <row r="209" spans="2:88" s="67" customFormat="1">
      <c r="B209" s="16"/>
      <c r="C209" s="16"/>
      <c r="D209" s="16"/>
      <c r="E209" s="39"/>
      <c r="F209" s="18"/>
      <c r="G209" s="19"/>
      <c r="H209" s="53"/>
      <c r="I209" s="18"/>
      <c r="J209" s="18"/>
      <c r="K209" s="19"/>
      <c r="L209" s="18"/>
      <c r="M209" s="18"/>
      <c r="N209" s="19"/>
      <c r="O209" s="16"/>
      <c r="P209" s="16"/>
      <c r="Q209" s="16"/>
      <c r="R209" s="2"/>
      <c r="S209" s="450"/>
      <c r="T209" s="2"/>
      <c r="U209" s="2"/>
      <c r="V209" s="17"/>
      <c r="W209" s="72"/>
      <c r="X209" s="16"/>
      <c r="Y209" s="36"/>
      <c r="Z209" s="65"/>
      <c r="AA209" s="19"/>
      <c r="AB209" s="18"/>
      <c r="AC209" s="19"/>
      <c r="AD209" s="18"/>
      <c r="AE209" s="19"/>
      <c r="AF209" s="16"/>
      <c r="AG209" s="16"/>
      <c r="AH209" s="17"/>
      <c r="AI209" s="16"/>
      <c r="AJ209" s="16"/>
      <c r="AK209" s="17"/>
      <c r="AL209" s="16"/>
      <c r="AM209" s="16"/>
      <c r="AN209" s="20"/>
      <c r="AO209" s="31"/>
      <c r="AP209" s="31"/>
      <c r="AQ209" s="16"/>
      <c r="AR209" s="16"/>
      <c r="AS209" s="16"/>
      <c r="AT209" s="16"/>
      <c r="AU209" s="16"/>
      <c r="AV209" s="16"/>
      <c r="AW209" s="16"/>
      <c r="AX209" s="16"/>
      <c r="AY209" s="16"/>
      <c r="AZ209" s="16"/>
      <c r="BA209" s="16"/>
      <c r="BB209" s="16"/>
      <c r="BC209" s="16"/>
      <c r="BD209" s="16"/>
      <c r="BE209" s="16"/>
      <c r="BF209" s="16"/>
      <c r="BG209" s="20"/>
      <c r="BH209" s="31"/>
      <c r="BI209" s="31"/>
      <c r="BJ209" s="18"/>
      <c r="BK209" s="18"/>
      <c r="BL209" s="16"/>
      <c r="BM209" s="16"/>
      <c r="BN209" s="16"/>
      <c r="BO209" s="24"/>
      <c r="BP209" s="16"/>
      <c r="BQ209" s="16"/>
      <c r="BR209" s="16"/>
      <c r="BS209" s="16"/>
      <c r="BT209" s="16"/>
      <c r="BU209" s="16"/>
      <c r="BV209" s="16"/>
      <c r="BW209" s="16"/>
      <c r="BX209" s="16"/>
      <c r="BY209" s="16"/>
      <c r="BZ209" s="16"/>
      <c r="CA209" s="16"/>
      <c r="CB209" s="16"/>
      <c r="CC209" s="16"/>
      <c r="CD209" s="16"/>
      <c r="CE209" s="16"/>
      <c r="CF209" s="16"/>
      <c r="CG209" s="16"/>
      <c r="CH209" s="20"/>
      <c r="CJ209" s="30"/>
    </row>
    <row r="210" spans="2:88" s="67" customFormat="1">
      <c r="B210" s="16"/>
      <c r="C210" s="16"/>
      <c r="D210" s="16"/>
      <c r="E210" s="39"/>
      <c r="F210" s="18"/>
      <c r="G210" s="19"/>
      <c r="H210" s="53"/>
      <c r="I210" s="18"/>
      <c r="J210" s="18"/>
      <c r="K210" s="19"/>
      <c r="L210" s="18"/>
      <c r="M210" s="18"/>
      <c r="N210" s="19"/>
      <c r="O210" s="16"/>
      <c r="P210" s="16"/>
      <c r="Q210" s="16"/>
      <c r="R210" s="2"/>
      <c r="S210" s="450"/>
      <c r="T210" s="2"/>
      <c r="U210" s="2"/>
      <c r="V210" s="17"/>
      <c r="W210" s="72"/>
      <c r="X210" s="16"/>
      <c r="Y210" s="36"/>
      <c r="Z210" s="65"/>
      <c r="AA210" s="19"/>
      <c r="AB210" s="18"/>
      <c r="AC210" s="19"/>
      <c r="AD210" s="18"/>
      <c r="AE210" s="19"/>
      <c r="AF210" s="16"/>
      <c r="AG210" s="16"/>
      <c r="AH210" s="17"/>
      <c r="AI210" s="16"/>
      <c r="AJ210" s="16"/>
      <c r="AK210" s="17"/>
      <c r="AL210" s="16"/>
      <c r="AM210" s="16"/>
      <c r="AN210" s="20"/>
      <c r="AO210" s="31"/>
      <c r="AP210" s="31"/>
      <c r="AQ210" s="16"/>
      <c r="AR210" s="16"/>
      <c r="AS210" s="16"/>
      <c r="AT210" s="21"/>
      <c r="AU210" s="16"/>
      <c r="AV210" s="16"/>
      <c r="AW210" s="21"/>
      <c r="AX210" s="21"/>
      <c r="AY210" s="21"/>
      <c r="AZ210" s="21"/>
      <c r="BA210" s="21"/>
      <c r="BB210" s="21"/>
      <c r="BC210" s="21"/>
      <c r="BD210" s="21"/>
      <c r="BE210" s="21"/>
      <c r="BF210" s="21"/>
      <c r="BG210" s="26"/>
      <c r="BH210" s="27"/>
      <c r="BI210" s="27"/>
      <c r="BJ210" s="16"/>
      <c r="BK210" s="16"/>
      <c r="BL210" s="16"/>
      <c r="BM210" s="16"/>
      <c r="BN210" s="16"/>
      <c r="BO210" s="24"/>
      <c r="BP210" s="16"/>
      <c r="BQ210" s="16"/>
      <c r="BR210" s="16"/>
      <c r="BS210" s="16"/>
      <c r="BT210" s="16"/>
      <c r="BU210" s="16"/>
      <c r="BV210" s="16"/>
      <c r="BW210" s="16"/>
      <c r="BX210" s="16"/>
      <c r="BY210" s="16"/>
      <c r="BZ210" s="21"/>
      <c r="CA210" s="21"/>
      <c r="CB210" s="16"/>
      <c r="CC210" s="16"/>
      <c r="CD210" s="16"/>
      <c r="CE210" s="16"/>
      <c r="CF210" s="16"/>
      <c r="CG210" s="16"/>
      <c r="CH210" s="20"/>
      <c r="CJ210" s="30"/>
    </row>
    <row r="211" spans="2:88" s="67" customFormat="1">
      <c r="B211" s="36"/>
      <c r="C211" s="36"/>
      <c r="D211" s="16"/>
      <c r="E211" s="34"/>
      <c r="F211" s="18"/>
      <c r="G211" s="19"/>
      <c r="H211" s="64"/>
      <c r="I211" s="35"/>
      <c r="J211" s="35"/>
      <c r="K211" s="52"/>
      <c r="L211" s="35"/>
      <c r="M211" s="35"/>
      <c r="N211" s="52"/>
      <c r="O211" s="16"/>
      <c r="P211" s="16"/>
      <c r="Q211" s="16"/>
      <c r="R211" s="2"/>
      <c r="S211" s="450"/>
      <c r="T211" s="2"/>
      <c r="U211" s="2"/>
      <c r="V211" s="17"/>
      <c r="W211" s="72"/>
      <c r="X211" s="16"/>
      <c r="Y211" s="36"/>
      <c r="Z211" s="65"/>
      <c r="AA211" s="52"/>
      <c r="AB211" s="35"/>
      <c r="AC211" s="52"/>
      <c r="AD211" s="35"/>
      <c r="AE211" s="52"/>
      <c r="AF211" s="36"/>
      <c r="AG211" s="36"/>
      <c r="AH211" s="42"/>
      <c r="AI211" s="36"/>
      <c r="AJ211" s="36"/>
      <c r="AK211" s="42"/>
      <c r="AL211" s="36"/>
      <c r="AM211" s="36"/>
      <c r="AN211" s="45"/>
      <c r="AO211" s="58"/>
      <c r="AP211" s="58"/>
      <c r="AQ211" s="16"/>
      <c r="AR211" s="16"/>
      <c r="AS211" s="16"/>
      <c r="AT211" s="16"/>
      <c r="AU211" s="16"/>
      <c r="AV211" s="16"/>
      <c r="AW211" s="16"/>
      <c r="AX211" s="16"/>
      <c r="AY211" s="16"/>
      <c r="AZ211" s="16"/>
      <c r="BA211" s="16"/>
      <c r="BB211" s="16"/>
      <c r="BC211" s="16"/>
      <c r="BD211" s="16"/>
      <c r="BE211" s="16"/>
      <c r="BF211" s="16"/>
      <c r="BG211" s="20"/>
      <c r="BH211" s="31"/>
      <c r="BI211" s="31"/>
      <c r="BJ211" s="18"/>
      <c r="BK211" s="18"/>
      <c r="BL211" s="16"/>
      <c r="BM211" s="16"/>
      <c r="BN211" s="16"/>
      <c r="BO211" s="24"/>
      <c r="BP211" s="16"/>
      <c r="BQ211" s="16"/>
      <c r="BR211" s="16"/>
      <c r="BS211" s="16"/>
      <c r="BT211" s="16"/>
      <c r="BU211" s="16"/>
      <c r="BV211" s="16"/>
      <c r="BW211" s="16"/>
      <c r="BX211" s="16"/>
      <c r="BY211" s="16"/>
      <c r="BZ211" s="16"/>
      <c r="CA211" s="16"/>
      <c r="CB211" s="16"/>
      <c r="CC211" s="16"/>
      <c r="CD211" s="16"/>
      <c r="CE211" s="16"/>
      <c r="CF211" s="16"/>
      <c r="CG211" s="16"/>
      <c r="CH211" s="20"/>
      <c r="CJ211" s="30"/>
    </row>
    <row r="212" spans="2:88" s="67" customFormat="1">
      <c r="B212" s="16"/>
      <c r="C212" s="16"/>
      <c r="D212" s="16"/>
      <c r="E212" s="39"/>
      <c r="F212" s="18"/>
      <c r="G212" s="19"/>
      <c r="H212" s="53"/>
      <c r="I212" s="18"/>
      <c r="J212" s="18"/>
      <c r="K212" s="19"/>
      <c r="L212" s="18"/>
      <c r="M212" s="18"/>
      <c r="N212" s="19"/>
      <c r="O212" s="16"/>
      <c r="P212" s="16"/>
      <c r="Q212" s="16"/>
      <c r="R212" s="2"/>
      <c r="S212" s="450"/>
      <c r="T212" s="2"/>
      <c r="U212" s="2"/>
      <c r="V212" s="17"/>
      <c r="W212" s="72"/>
      <c r="X212" s="16"/>
      <c r="Y212" s="36"/>
      <c r="Z212" s="65"/>
      <c r="AA212" s="19"/>
      <c r="AB212" s="18"/>
      <c r="AC212" s="19"/>
      <c r="AD212" s="18"/>
      <c r="AE212" s="19"/>
      <c r="AF212" s="16"/>
      <c r="AG212" s="16"/>
      <c r="AH212" s="17"/>
      <c r="AI212" s="16"/>
      <c r="AJ212" s="16"/>
      <c r="AK212" s="17"/>
      <c r="AL212" s="16"/>
      <c r="AM212" s="16"/>
      <c r="AN212" s="20"/>
      <c r="AO212" s="31"/>
      <c r="AP212" s="31"/>
      <c r="AQ212" s="16"/>
      <c r="AR212" s="16"/>
      <c r="AS212" s="16"/>
      <c r="AT212" s="16"/>
      <c r="AU212" s="16"/>
      <c r="AV212" s="16"/>
      <c r="AW212" s="16"/>
      <c r="AX212" s="16"/>
      <c r="AY212" s="16"/>
      <c r="AZ212" s="16"/>
      <c r="BA212" s="16"/>
      <c r="BB212" s="16"/>
      <c r="BC212" s="16"/>
      <c r="BD212" s="16"/>
      <c r="BE212" s="16"/>
      <c r="BF212" s="16"/>
      <c r="BG212" s="20"/>
      <c r="BH212" s="31"/>
      <c r="BI212" s="31"/>
      <c r="BJ212" s="16"/>
      <c r="BK212" s="16"/>
      <c r="BL212" s="16"/>
      <c r="BM212" s="16"/>
      <c r="BN212" s="16"/>
      <c r="BO212" s="24"/>
      <c r="BP212" s="16"/>
      <c r="BQ212" s="16"/>
      <c r="BR212" s="16"/>
      <c r="BS212" s="16"/>
      <c r="BT212" s="16"/>
      <c r="BU212" s="16"/>
      <c r="BV212" s="16"/>
      <c r="BW212" s="16"/>
      <c r="BX212" s="16"/>
      <c r="BY212" s="16"/>
      <c r="BZ212" s="16"/>
      <c r="CA212" s="16"/>
      <c r="CB212" s="16"/>
      <c r="CC212" s="16"/>
      <c r="CD212" s="16"/>
      <c r="CE212" s="16"/>
      <c r="CF212" s="16"/>
      <c r="CG212" s="16"/>
      <c r="CH212" s="20"/>
      <c r="CJ212" s="30"/>
    </row>
    <row r="213" spans="2:88" s="67" customFormat="1">
      <c r="B213" s="16"/>
      <c r="C213" s="16"/>
      <c r="D213" s="16"/>
      <c r="E213" s="39"/>
      <c r="F213" s="18"/>
      <c r="G213" s="19"/>
      <c r="H213" s="53"/>
      <c r="I213" s="18"/>
      <c r="J213" s="18"/>
      <c r="K213" s="19"/>
      <c r="L213" s="18"/>
      <c r="M213" s="18"/>
      <c r="N213" s="19"/>
      <c r="O213" s="16"/>
      <c r="P213" s="16"/>
      <c r="Q213" s="16"/>
      <c r="R213" s="2"/>
      <c r="S213" s="450"/>
      <c r="T213" s="2"/>
      <c r="U213" s="2"/>
      <c r="V213" s="17"/>
      <c r="W213" s="72"/>
      <c r="X213" s="16"/>
      <c r="Y213" s="36"/>
      <c r="Z213" s="65"/>
      <c r="AA213" s="19"/>
      <c r="AB213" s="18"/>
      <c r="AC213" s="19"/>
      <c r="AD213" s="18"/>
      <c r="AE213" s="19"/>
      <c r="AF213" s="16"/>
      <c r="AG213" s="16"/>
      <c r="AH213" s="17"/>
      <c r="AI213" s="16"/>
      <c r="AJ213" s="16"/>
      <c r="AK213" s="17"/>
      <c r="AL213" s="16"/>
      <c r="AM213" s="16"/>
      <c r="AN213" s="20"/>
      <c r="AO213" s="31"/>
      <c r="AP213" s="31"/>
      <c r="AQ213" s="16"/>
      <c r="AR213" s="16"/>
      <c r="AS213" s="16"/>
      <c r="AT213" s="16"/>
      <c r="AU213" s="16"/>
      <c r="AV213" s="16"/>
      <c r="AW213" s="16"/>
      <c r="AX213" s="16"/>
      <c r="AY213" s="16"/>
      <c r="AZ213" s="16"/>
      <c r="BA213" s="16"/>
      <c r="BB213" s="16"/>
      <c r="BC213" s="16"/>
      <c r="BD213" s="16"/>
      <c r="BE213" s="16"/>
      <c r="BF213" s="16"/>
      <c r="BG213" s="20"/>
      <c r="BH213" s="31"/>
      <c r="BI213" s="31"/>
      <c r="BJ213" s="16"/>
      <c r="BK213" s="16"/>
      <c r="BL213" s="16"/>
      <c r="BM213" s="16"/>
      <c r="BN213" s="16"/>
      <c r="BO213" s="24"/>
      <c r="BP213" s="16"/>
      <c r="BQ213" s="16"/>
      <c r="BR213" s="16"/>
      <c r="BS213" s="16"/>
      <c r="BT213" s="16"/>
      <c r="BU213" s="16"/>
      <c r="BV213" s="16"/>
      <c r="BW213" s="16"/>
      <c r="BX213" s="16"/>
      <c r="BY213" s="16"/>
      <c r="BZ213" s="16"/>
      <c r="CA213" s="16"/>
      <c r="CB213" s="16"/>
      <c r="CC213" s="16"/>
      <c r="CD213" s="16"/>
      <c r="CE213" s="16"/>
      <c r="CF213" s="16"/>
      <c r="CG213" s="16"/>
      <c r="CH213" s="20"/>
      <c r="CJ213" s="30"/>
    </row>
    <row r="214" spans="2:88" s="68" customFormat="1">
      <c r="B214" s="36"/>
      <c r="C214" s="36"/>
      <c r="D214" s="36"/>
      <c r="E214" s="34"/>
      <c r="F214" s="35"/>
      <c r="G214" s="52"/>
      <c r="H214" s="64"/>
      <c r="I214" s="35"/>
      <c r="J214" s="35"/>
      <c r="K214" s="52"/>
      <c r="L214" s="18"/>
      <c r="M214" s="18"/>
      <c r="N214" s="19"/>
      <c r="O214" s="36"/>
      <c r="P214" s="36"/>
      <c r="Q214" s="36"/>
      <c r="R214" s="2"/>
      <c r="S214" s="450"/>
      <c r="T214" s="2"/>
      <c r="U214" s="2"/>
      <c r="V214" s="17"/>
      <c r="W214" s="72"/>
      <c r="X214" s="16"/>
      <c r="Y214" s="36"/>
      <c r="Z214" s="65"/>
      <c r="AA214" s="52"/>
      <c r="AB214" s="35"/>
      <c r="AC214" s="52"/>
      <c r="AD214" s="35"/>
      <c r="AE214" s="52"/>
      <c r="AF214" s="36"/>
      <c r="AG214" s="36"/>
      <c r="AH214" s="42"/>
      <c r="AI214" s="36"/>
      <c r="AJ214" s="36"/>
      <c r="AK214" s="42"/>
      <c r="AL214" s="36"/>
      <c r="AM214" s="36"/>
      <c r="AN214" s="45"/>
      <c r="AO214" s="58"/>
      <c r="AP214" s="58"/>
      <c r="AQ214" s="16"/>
      <c r="AR214" s="16"/>
      <c r="AS214" s="16"/>
      <c r="AT214" s="16"/>
      <c r="AU214" s="16"/>
      <c r="AV214" s="16"/>
      <c r="AW214" s="16"/>
      <c r="AX214" s="16"/>
      <c r="AY214" s="16"/>
      <c r="AZ214" s="16"/>
      <c r="BA214" s="16"/>
      <c r="BB214" s="16"/>
      <c r="BC214" s="16"/>
      <c r="BD214" s="16"/>
      <c r="BE214" s="16"/>
      <c r="BF214" s="16"/>
      <c r="BG214" s="20"/>
      <c r="BH214" s="31"/>
      <c r="BI214" s="31"/>
      <c r="BJ214" s="16"/>
      <c r="BK214" s="16"/>
      <c r="BL214" s="16"/>
      <c r="BM214" s="16"/>
      <c r="BN214" s="16"/>
      <c r="BO214" s="24"/>
      <c r="BP214" s="16"/>
      <c r="BQ214" s="16"/>
      <c r="BR214" s="16"/>
      <c r="BS214" s="16"/>
      <c r="BT214" s="16"/>
      <c r="BU214" s="16"/>
      <c r="BV214" s="16"/>
      <c r="BW214" s="16"/>
      <c r="BX214" s="16"/>
      <c r="BY214" s="16"/>
      <c r="BZ214" s="16"/>
      <c r="CA214" s="16"/>
      <c r="CB214" s="36"/>
      <c r="CC214" s="16"/>
      <c r="CD214" s="16"/>
      <c r="CE214" s="16"/>
      <c r="CF214" s="16"/>
      <c r="CG214" s="16"/>
      <c r="CH214" s="20"/>
      <c r="CJ214" s="30"/>
    </row>
    <row r="215" spans="2:88" s="67" customFormat="1">
      <c r="B215" s="16"/>
      <c r="C215" s="16"/>
      <c r="D215" s="16"/>
      <c r="E215" s="39"/>
      <c r="F215" s="18"/>
      <c r="G215" s="19"/>
      <c r="H215" s="53"/>
      <c r="I215" s="18"/>
      <c r="J215" s="18"/>
      <c r="K215" s="19"/>
      <c r="L215" s="18"/>
      <c r="M215" s="18"/>
      <c r="N215" s="19"/>
      <c r="O215" s="16"/>
      <c r="P215" s="16"/>
      <c r="Q215" s="16"/>
      <c r="R215" s="2"/>
      <c r="S215" s="450"/>
      <c r="T215" s="2"/>
      <c r="U215" s="2"/>
      <c r="V215" s="17"/>
      <c r="W215" s="72"/>
      <c r="X215" s="16"/>
      <c r="Y215" s="36"/>
      <c r="Z215" s="65"/>
      <c r="AA215" s="19"/>
      <c r="AB215" s="18"/>
      <c r="AC215" s="19"/>
      <c r="AD215" s="18"/>
      <c r="AE215" s="19"/>
      <c r="AF215" s="16"/>
      <c r="AG215" s="16"/>
      <c r="AH215" s="17"/>
      <c r="AI215" s="16"/>
      <c r="AJ215" s="16"/>
      <c r="AK215" s="17"/>
      <c r="AL215" s="16"/>
      <c r="AM215" s="16"/>
      <c r="AN215" s="20"/>
      <c r="AO215" s="31"/>
      <c r="AP215" s="31"/>
      <c r="AQ215" s="16"/>
      <c r="AR215" s="16"/>
      <c r="AS215" s="16"/>
      <c r="AT215" s="16"/>
      <c r="AU215" s="16"/>
      <c r="AV215" s="16"/>
      <c r="AW215" s="16"/>
      <c r="AX215" s="16"/>
      <c r="AY215" s="16"/>
      <c r="AZ215" s="16"/>
      <c r="BA215" s="16"/>
      <c r="BB215" s="16"/>
      <c r="BC215" s="16"/>
      <c r="BD215" s="16"/>
      <c r="BE215" s="16"/>
      <c r="BF215" s="16"/>
      <c r="BG215" s="20"/>
      <c r="BH215" s="31"/>
      <c r="BI215" s="31"/>
      <c r="BJ215" s="16"/>
      <c r="BK215" s="16"/>
      <c r="BL215" s="16"/>
      <c r="BM215" s="16"/>
      <c r="BN215" s="16"/>
      <c r="BO215" s="24"/>
      <c r="BP215" s="16"/>
      <c r="BQ215" s="16"/>
      <c r="BR215" s="16"/>
      <c r="BS215" s="16"/>
      <c r="BT215" s="16"/>
      <c r="BU215" s="16"/>
      <c r="BV215" s="16"/>
      <c r="BW215" s="16"/>
      <c r="BX215" s="16"/>
      <c r="BY215" s="16"/>
      <c r="BZ215" s="16"/>
      <c r="CA215" s="16"/>
      <c r="CB215" s="16"/>
      <c r="CC215" s="16"/>
      <c r="CD215" s="16"/>
      <c r="CE215" s="16"/>
      <c r="CF215" s="16"/>
      <c r="CG215" s="16"/>
      <c r="CH215" s="20"/>
      <c r="CJ215" s="30"/>
    </row>
    <row r="216" spans="2:88" s="67" customFormat="1">
      <c r="B216" s="16"/>
      <c r="C216" s="16"/>
      <c r="D216" s="16"/>
      <c r="E216" s="39"/>
      <c r="F216" s="18"/>
      <c r="G216" s="19"/>
      <c r="H216" s="53"/>
      <c r="I216" s="18"/>
      <c r="J216" s="18"/>
      <c r="K216" s="19"/>
      <c r="L216" s="18"/>
      <c r="M216" s="18"/>
      <c r="N216" s="19"/>
      <c r="O216" s="16"/>
      <c r="P216" s="16"/>
      <c r="Q216" s="16"/>
      <c r="R216" s="2"/>
      <c r="S216" s="450"/>
      <c r="T216" s="2"/>
      <c r="U216" s="2"/>
      <c r="V216" s="17"/>
      <c r="W216" s="72"/>
      <c r="X216" s="16"/>
      <c r="Y216" s="36"/>
      <c r="Z216" s="65"/>
      <c r="AA216" s="19"/>
      <c r="AB216" s="18"/>
      <c r="AC216" s="19"/>
      <c r="AD216" s="18"/>
      <c r="AE216" s="19"/>
      <c r="AF216" s="16"/>
      <c r="AG216" s="16"/>
      <c r="AH216" s="17"/>
      <c r="AI216" s="16"/>
      <c r="AJ216" s="16"/>
      <c r="AK216" s="17"/>
      <c r="AL216" s="16"/>
      <c r="AM216" s="16"/>
      <c r="AN216" s="20"/>
      <c r="AO216" s="31"/>
      <c r="AP216" s="31"/>
      <c r="AQ216" s="16"/>
      <c r="AR216" s="16"/>
      <c r="AS216" s="16"/>
      <c r="AT216" s="16"/>
      <c r="AU216" s="16"/>
      <c r="AV216" s="16"/>
      <c r="AW216" s="16"/>
      <c r="AX216" s="16"/>
      <c r="AY216" s="16"/>
      <c r="AZ216" s="16"/>
      <c r="BA216" s="16"/>
      <c r="BB216" s="16"/>
      <c r="BC216" s="16"/>
      <c r="BD216" s="16"/>
      <c r="BE216" s="16"/>
      <c r="BF216" s="16"/>
      <c r="BG216" s="20"/>
      <c r="BH216" s="31"/>
      <c r="BI216" s="31"/>
      <c r="BJ216" s="16"/>
      <c r="BK216" s="16"/>
      <c r="BL216" s="16"/>
      <c r="BM216" s="16"/>
      <c r="BN216" s="16"/>
      <c r="BO216" s="24"/>
      <c r="BP216" s="16"/>
      <c r="BQ216" s="16"/>
      <c r="BR216" s="16"/>
      <c r="BS216" s="16"/>
      <c r="BT216" s="16"/>
      <c r="BU216" s="16"/>
      <c r="BV216" s="16"/>
      <c r="BW216" s="16"/>
      <c r="BX216" s="16"/>
      <c r="BY216" s="16"/>
      <c r="BZ216" s="16"/>
      <c r="CA216" s="16"/>
      <c r="CB216" s="16"/>
      <c r="CC216" s="16"/>
      <c r="CD216" s="16"/>
      <c r="CE216" s="16"/>
      <c r="CF216" s="16"/>
      <c r="CG216" s="16"/>
      <c r="CH216" s="20"/>
      <c r="CJ216" s="30"/>
    </row>
    <row r="217" spans="2:88" s="67" customFormat="1">
      <c r="B217" s="16"/>
      <c r="C217" s="16"/>
      <c r="D217" s="16"/>
      <c r="E217" s="39"/>
      <c r="F217" s="18"/>
      <c r="G217" s="19"/>
      <c r="H217" s="53"/>
      <c r="I217" s="18"/>
      <c r="J217" s="18"/>
      <c r="K217" s="19"/>
      <c r="L217" s="18"/>
      <c r="M217" s="18"/>
      <c r="N217" s="19"/>
      <c r="O217" s="16"/>
      <c r="P217" s="16"/>
      <c r="Q217" s="16"/>
      <c r="R217" s="2"/>
      <c r="S217" s="450"/>
      <c r="T217" s="2"/>
      <c r="U217" s="2"/>
      <c r="V217" s="17"/>
      <c r="W217" s="72"/>
      <c r="X217" s="16"/>
      <c r="Y217" s="36"/>
      <c r="Z217" s="65"/>
      <c r="AA217" s="19"/>
      <c r="AB217" s="18"/>
      <c r="AC217" s="19"/>
      <c r="AD217" s="18"/>
      <c r="AE217" s="19"/>
      <c r="AF217" s="16"/>
      <c r="AG217" s="16"/>
      <c r="AH217" s="17"/>
      <c r="AI217" s="16"/>
      <c r="AJ217" s="16"/>
      <c r="AK217" s="17"/>
      <c r="AL217" s="16"/>
      <c r="AM217" s="16"/>
      <c r="AN217" s="20"/>
      <c r="AO217" s="31"/>
      <c r="AP217" s="31"/>
      <c r="AQ217" s="16"/>
      <c r="AR217" s="16"/>
      <c r="AS217" s="16"/>
      <c r="AT217" s="16"/>
      <c r="AU217" s="16"/>
      <c r="AV217" s="16"/>
      <c r="AW217" s="16"/>
      <c r="AX217" s="16"/>
      <c r="AY217" s="16"/>
      <c r="AZ217" s="16"/>
      <c r="BA217" s="16"/>
      <c r="BB217" s="16"/>
      <c r="BC217" s="16"/>
      <c r="BD217" s="16"/>
      <c r="BE217" s="16"/>
      <c r="BF217" s="16"/>
      <c r="BG217" s="20"/>
      <c r="BH217" s="31"/>
      <c r="BI217" s="31"/>
      <c r="BJ217" s="16"/>
      <c r="BK217" s="16"/>
      <c r="BL217" s="16"/>
      <c r="BM217" s="16"/>
      <c r="BN217" s="16"/>
      <c r="BO217" s="24"/>
      <c r="BP217" s="16"/>
      <c r="BQ217" s="16"/>
      <c r="BR217" s="16"/>
      <c r="BS217" s="16"/>
      <c r="BT217" s="16"/>
      <c r="BU217" s="16"/>
      <c r="BV217" s="16"/>
      <c r="BW217" s="16"/>
      <c r="BX217" s="16"/>
      <c r="BY217" s="16"/>
      <c r="BZ217" s="16"/>
      <c r="CA217" s="16"/>
      <c r="CB217" s="16"/>
      <c r="CC217" s="16"/>
      <c r="CD217" s="16"/>
      <c r="CE217" s="16"/>
      <c r="CF217" s="16"/>
      <c r="CG217" s="16"/>
      <c r="CH217" s="20"/>
      <c r="CJ217" s="30"/>
    </row>
    <row r="218" spans="2:88" s="67" customFormat="1">
      <c r="B218" s="16"/>
      <c r="C218" s="16"/>
      <c r="D218" s="16"/>
      <c r="E218" s="39"/>
      <c r="F218" s="18"/>
      <c r="G218" s="19"/>
      <c r="H218" s="53"/>
      <c r="I218" s="18"/>
      <c r="J218" s="18"/>
      <c r="K218" s="19"/>
      <c r="L218" s="18"/>
      <c r="M218" s="18"/>
      <c r="N218" s="19"/>
      <c r="O218" s="16"/>
      <c r="P218" s="16"/>
      <c r="Q218" s="16"/>
      <c r="R218" s="2"/>
      <c r="S218" s="450"/>
      <c r="T218" s="2"/>
      <c r="U218" s="2"/>
      <c r="V218" s="17"/>
      <c r="W218" s="72"/>
      <c r="X218" s="16"/>
      <c r="Y218" s="36"/>
      <c r="Z218" s="65"/>
      <c r="AA218" s="19"/>
      <c r="AB218" s="18"/>
      <c r="AC218" s="19"/>
      <c r="AD218" s="18"/>
      <c r="AE218" s="19"/>
      <c r="AF218" s="16"/>
      <c r="AG218" s="16"/>
      <c r="AH218" s="17"/>
      <c r="AI218" s="16"/>
      <c r="AJ218" s="16"/>
      <c r="AK218" s="17"/>
      <c r="AL218" s="16"/>
      <c r="AM218" s="16"/>
      <c r="AN218" s="20"/>
      <c r="AO218" s="31"/>
      <c r="AP218" s="31"/>
      <c r="AQ218" s="16"/>
      <c r="AR218" s="16"/>
      <c r="AS218" s="16"/>
      <c r="AT218" s="16"/>
      <c r="AU218" s="16"/>
      <c r="AV218" s="16"/>
      <c r="AW218" s="16"/>
      <c r="AX218" s="16"/>
      <c r="AY218" s="16"/>
      <c r="AZ218" s="16"/>
      <c r="BA218" s="16"/>
      <c r="BB218" s="16"/>
      <c r="BC218" s="16"/>
      <c r="BD218" s="16"/>
      <c r="BE218" s="16"/>
      <c r="BF218" s="16"/>
      <c r="BG218" s="20"/>
      <c r="BH218" s="31"/>
      <c r="BI218" s="31"/>
      <c r="BJ218" s="16"/>
      <c r="BK218" s="16"/>
      <c r="BL218" s="16"/>
      <c r="BM218" s="16"/>
      <c r="BN218" s="16"/>
      <c r="BO218" s="24"/>
      <c r="BP218" s="16"/>
      <c r="BQ218" s="16"/>
      <c r="BR218" s="16"/>
      <c r="BS218" s="16"/>
      <c r="BT218" s="16"/>
      <c r="BU218" s="16"/>
      <c r="BV218" s="16"/>
      <c r="BW218" s="16"/>
      <c r="BX218" s="16"/>
      <c r="BY218" s="16"/>
      <c r="BZ218" s="16"/>
      <c r="CA218" s="16"/>
      <c r="CB218" s="16"/>
      <c r="CC218" s="16"/>
      <c r="CD218" s="16"/>
      <c r="CE218" s="16"/>
      <c r="CF218" s="16"/>
      <c r="CG218" s="16"/>
      <c r="CH218" s="20"/>
      <c r="CJ218" s="30"/>
    </row>
    <row r="219" spans="2:88" s="67" customFormat="1">
      <c r="B219" s="16"/>
      <c r="C219" s="16"/>
      <c r="D219" s="16"/>
      <c r="E219" s="39"/>
      <c r="F219" s="18"/>
      <c r="G219" s="19"/>
      <c r="H219" s="53"/>
      <c r="I219" s="18"/>
      <c r="J219" s="18"/>
      <c r="K219" s="19"/>
      <c r="L219" s="18"/>
      <c r="M219" s="18"/>
      <c r="N219" s="19"/>
      <c r="O219" s="16"/>
      <c r="P219" s="16"/>
      <c r="Q219" s="16"/>
      <c r="R219" s="2"/>
      <c r="S219" s="450"/>
      <c r="T219" s="2"/>
      <c r="U219" s="2"/>
      <c r="V219" s="17"/>
      <c r="W219" s="72"/>
      <c r="X219" s="16"/>
      <c r="Y219" s="36"/>
      <c r="Z219" s="65"/>
      <c r="AA219" s="19"/>
      <c r="AB219" s="18"/>
      <c r="AC219" s="19"/>
      <c r="AD219" s="18"/>
      <c r="AE219" s="19"/>
      <c r="AF219" s="16"/>
      <c r="AG219" s="16"/>
      <c r="AH219" s="17"/>
      <c r="AI219" s="16"/>
      <c r="AJ219" s="16"/>
      <c r="AK219" s="17"/>
      <c r="AL219" s="16"/>
      <c r="AM219" s="16"/>
      <c r="AN219" s="20"/>
      <c r="AO219" s="31"/>
      <c r="AP219" s="31"/>
      <c r="AQ219" s="21"/>
      <c r="AR219" s="21"/>
      <c r="AS219" s="16"/>
      <c r="AT219" s="16"/>
      <c r="AU219" s="16"/>
      <c r="AV219" s="16"/>
      <c r="AW219" s="16"/>
      <c r="AX219" s="16"/>
      <c r="AY219" s="16"/>
      <c r="AZ219" s="16"/>
      <c r="BA219" s="16"/>
      <c r="BB219" s="16"/>
      <c r="BC219" s="16"/>
      <c r="BD219" s="16"/>
      <c r="BE219" s="16"/>
      <c r="BF219" s="16"/>
      <c r="BG219" s="20"/>
      <c r="BH219" s="31"/>
      <c r="BI219" s="31"/>
      <c r="BJ219" s="16"/>
      <c r="BK219" s="16"/>
      <c r="BL219" s="16"/>
      <c r="BM219" s="16"/>
      <c r="BN219" s="16"/>
      <c r="BO219" s="24"/>
      <c r="BP219" s="16"/>
      <c r="BQ219" s="16"/>
      <c r="BR219" s="16"/>
      <c r="BS219" s="16"/>
      <c r="BT219" s="16"/>
      <c r="BU219" s="16"/>
      <c r="BV219" s="16"/>
      <c r="BW219" s="16"/>
      <c r="BX219" s="16"/>
      <c r="BY219" s="16"/>
      <c r="BZ219" s="16"/>
      <c r="CA219" s="16"/>
      <c r="CB219" s="16"/>
      <c r="CC219" s="16"/>
      <c r="CD219" s="16"/>
      <c r="CE219" s="16"/>
      <c r="CF219" s="16"/>
      <c r="CG219" s="16"/>
      <c r="CH219" s="20"/>
      <c r="CJ219" s="30"/>
    </row>
    <row r="220" spans="2:88" s="67" customFormat="1">
      <c r="B220" s="16"/>
      <c r="C220" s="16"/>
      <c r="D220" s="16"/>
      <c r="E220" s="39"/>
      <c r="F220" s="18"/>
      <c r="G220" s="19"/>
      <c r="H220" s="53"/>
      <c r="I220" s="18"/>
      <c r="J220" s="18"/>
      <c r="K220" s="19"/>
      <c r="L220" s="18"/>
      <c r="M220" s="18"/>
      <c r="N220" s="19"/>
      <c r="O220" s="16"/>
      <c r="P220" s="16"/>
      <c r="Q220" s="16"/>
      <c r="R220" s="2"/>
      <c r="S220" s="450"/>
      <c r="T220" s="2"/>
      <c r="U220" s="2"/>
      <c r="V220" s="17"/>
      <c r="W220" s="72"/>
      <c r="X220" s="16"/>
      <c r="Y220" s="36"/>
      <c r="Z220" s="65"/>
      <c r="AA220" s="19"/>
      <c r="AB220" s="18"/>
      <c r="AC220" s="19"/>
      <c r="AD220" s="18"/>
      <c r="AE220" s="19"/>
      <c r="AF220" s="16"/>
      <c r="AG220" s="16"/>
      <c r="AH220" s="17"/>
      <c r="AI220" s="16"/>
      <c r="AJ220" s="16"/>
      <c r="AK220" s="17"/>
      <c r="AL220" s="16"/>
      <c r="AM220" s="16"/>
      <c r="AN220" s="20"/>
      <c r="AO220" s="31"/>
      <c r="AP220" s="31"/>
      <c r="AQ220" s="16"/>
      <c r="AR220" s="16"/>
      <c r="AS220" s="16"/>
      <c r="AT220" s="16"/>
      <c r="AU220" s="16"/>
      <c r="AV220" s="16"/>
      <c r="AW220" s="16"/>
      <c r="AX220" s="16"/>
      <c r="AY220" s="16"/>
      <c r="AZ220" s="16"/>
      <c r="BA220" s="16"/>
      <c r="BB220" s="16"/>
      <c r="BC220" s="16"/>
      <c r="BD220" s="16"/>
      <c r="BE220" s="16"/>
      <c r="BF220" s="16"/>
      <c r="BG220" s="20"/>
      <c r="BH220" s="31"/>
      <c r="BI220" s="31"/>
      <c r="BJ220" s="16"/>
      <c r="BK220" s="16"/>
      <c r="BL220" s="16"/>
      <c r="BM220" s="16"/>
      <c r="BN220" s="16"/>
      <c r="BO220" s="24"/>
      <c r="BP220" s="16"/>
      <c r="BQ220" s="16"/>
      <c r="BR220" s="16"/>
      <c r="BS220" s="16"/>
      <c r="BT220" s="16"/>
      <c r="BU220" s="16"/>
      <c r="BV220" s="16"/>
      <c r="BW220" s="16"/>
      <c r="BX220" s="16"/>
      <c r="BY220" s="16"/>
      <c r="BZ220" s="16"/>
      <c r="CA220" s="16"/>
      <c r="CB220" s="16"/>
      <c r="CC220" s="16"/>
      <c r="CD220" s="16"/>
      <c r="CE220" s="16"/>
      <c r="CF220" s="16"/>
      <c r="CG220" s="16"/>
      <c r="CH220" s="20"/>
      <c r="CJ220" s="30"/>
    </row>
    <row r="221" spans="2:88" s="67" customFormat="1">
      <c r="B221" s="16"/>
      <c r="C221" s="16"/>
      <c r="D221" s="16"/>
      <c r="E221" s="39"/>
      <c r="F221" s="18"/>
      <c r="G221" s="19"/>
      <c r="H221" s="53"/>
      <c r="I221" s="18"/>
      <c r="J221" s="18"/>
      <c r="K221" s="19"/>
      <c r="L221" s="18"/>
      <c r="M221" s="18"/>
      <c r="N221" s="19"/>
      <c r="O221" s="16"/>
      <c r="P221" s="16"/>
      <c r="Q221" s="16"/>
      <c r="R221" s="2"/>
      <c r="S221" s="450"/>
      <c r="T221" s="2"/>
      <c r="U221" s="2"/>
      <c r="V221" s="17"/>
      <c r="W221" s="72"/>
      <c r="X221" s="16"/>
      <c r="Y221" s="36"/>
      <c r="Z221" s="65"/>
      <c r="AA221" s="19"/>
      <c r="AB221" s="18"/>
      <c r="AC221" s="19"/>
      <c r="AD221" s="18"/>
      <c r="AE221" s="19"/>
      <c r="AF221" s="16"/>
      <c r="AG221" s="16"/>
      <c r="AH221" s="17"/>
      <c r="AI221" s="16"/>
      <c r="AJ221" s="16"/>
      <c r="AK221" s="17"/>
      <c r="AL221" s="16"/>
      <c r="AM221" s="16"/>
      <c r="AN221" s="20"/>
      <c r="AO221" s="31"/>
      <c r="AP221" s="31"/>
      <c r="AQ221" s="16"/>
      <c r="AR221" s="16"/>
      <c r="AS221" s="16"/>
      <c r="AT221" s="16"/>
      <c r="AU221" s="16"/>
      <c r="AV221" s="16"/>
      <c r="AW221" s="16"/>
      <c r="AX221" s="16"/>
      <c r="AY221" s="16"/>
      <c r="AZ221" s="16"/>
      <c r="BA221" s="16"/>
      <c r="BB221" s="16"/>
      <c r="BC221" s="16"/>
      <c r="BD221" s="16"/>
      <c r="BE221" s="16"/>
      <c r="BF221" s="16"/>
      <c r="BG221" s="20"/>
      <c r="BH221" s="31"/>
      <c r="BI221" s="31"/>
      <c r="BJ221" s="16"/>
      <c r="BK221" s="16"/>
      <c r="BL221" s="16"/>
      <c r="BM221" s="16"/>
      <c r="BN221" s="16"/>
      <c r="BO221" s="24"/>
      <c r="BP221" s="16"/>
      <c r="BQ221" s="16"/>
      <c r="BR221" s="16"/>
      <c r="BS221" s="16"/>
      <c r="BT221" s="16"/>
      <c r="BU221" s="16"/>
      <c r="BV221" s="16"/>
      <c r="BW221" s="16"/>
      <c r="BX221" s="16"/>
      <c r="BY221" s="16"/>
      <c r="BZ221" s="16"/>
      <c r="CA221" s="16"/>
      <c r="CB221" s="16"/>
      <c r="CC221" s="16"/>
      <c r="CD221" s="16"/>
      <c r="CE221" s="16"/>
      <c r="CF221" s="16"/>
      <c r="CG221" s="16"/>
      <c r="CH221" s="20"/>
      <c r="CJ221" s="30"/>
    </row>
    <row r="222" spans="2:88" s="67" customFormat="1">
      <c r="B222" s="16"/>
      <c r="C222" s="16"/>
      <c r="D222" s="16"/>
      <c r="E222" s="39"/>
      <c r="F222" s="18"/>
      <c r="G222" s="19"/>
      <c r="H222" s="53"/>
      <c r="I222" s="18"/>
      <c r="J222" s="18"/>
      <c r="K222" s="19"/>
      <c r="L222" s="18"/>
      <c r="M222" s="18"/>
      <c r="N222" s="19"/>
      <c r="O222" s="16"/>
      <c r="P222" s="16"/>
      <c r="Q222" s="16"/>
      <c r="R222" s="2"/>
      <c r="S222" s="450"/>
      <c r="T222" s="2"/>
      <c r="U222" s="2"/>
      <c r="V222" s="17"/>
      <c r="W222" s="72"/>
      <c r="X222" s="16"/>
      <c r="Y222" s="36"/>
      <c r="Z222" s="65"/>
      <c r="AA222" s="19"/>
      <c r="AB222" s="18"/>
      <c r="AC222" s="19"/>
      <c r="AD222" s="18"/>
      <c r="AE222" s="19"/>
      <c r="AF222" s="16"/>
      <c r="AG222" s="16"/>
      <c r="AH222" s="17"/>
      <c r="AI222" s="16"/>
      <c r="AJ222" s="16"/>
      <c r="AK222" s="17"/>
      <c r="AL222" s="16"/>
      <c r="AM222" s="16"/>
      <c r="AN222" s="20"/>
      <c r="AO222" s="31"/>
      <c r="AP222" s="31"/>
      <c r="AQ222" s="16"/>
      <c r="AR222" s="16"/>
      <c r="AS222" s="16"/>
      <c r="AT222" s="16"/>
      <c r="AU222" s="16"/>
      <c r="AV222" s="16"/>
      <c r="AW222" s="16"/>
      <c r="AX222" s="16"/>
      <c r="AY222" s="16"/>
      <c r="AZ222" s="16"/>
      <c r="BA222" s="16"/>
      <c r="BB222" s="16"/>
      <c r="BC222" s="16"/>
      <c r="BD222" s="16"/>
      <c r="BE222" s="16"/>
      <c r="BF222" s="16"/>
      <c r="BG222" s="20"/>
      <c r="BH222" s="31"/>
      <c r="BI222" s="31"/>
      <c r="BJ222" s="16"/>
      <c r="BK222" s="16"/>
      <c r="BL222" s="16"/>
      <c r="BM222" s="16"/>
      <c r="BN222" s="16"/>
      <c r="BO222" s="24"/>
      <c r="BP222" s="16"/>
      <c r="BQ222" s="16"/>
      <c r="BR222" s="16"/>
      <c r="BS222" s="16"/>
      <c r="BT222" s="16"/>
      <c r="BU222" s="16"/>
      <c r="BV222" s="16"/>
      <c r="BW222" s="16"/>
      <c r="BX222" s="16"/>
      <c r="BY222" s="16"/>
      <c r="BZ222" s="16"/>
      <c r="CA222" s="16"/>
      <c r="CB222" s="16"/>
      <c r="CC222" s="16"/>
      <c r="CD222" s="16"/>
      <c r="CE222" s="16"/>
      <c r="CF222" s="16"/>
      <c r="CG222" s="16"/>
      <c r="CH222" s="20"/>
      <c r="CJ222" s="30"/>
    </row>
    <row r="223" spans="2:88" s="67" customFormat="1">
      <c r="B223" s="16"/>
      <c r="C223" s="16"/>
      <c r="D223" s="16"/>
      <c r="E223" s="39"/>
      <c r="F223" s="18"/>
      <c r="G223" s="19"/>
      <c r="H223" s="53"/>
      <c r="I223" s="18"/>
      <c r="J223" s="18"/>
      <c r="K223" s="19"/>
      <c r="L223" s="18"/>
      <c r="M223" s="18"/>
      <c r="N223" s="19"/>
      <c r="O223" s="16"/>
      <c r="P223" s="16"/>
      <c r="Q223" s="16"/>
      <c r="R223" s="2"/>
      <c r="S223" s="450"/>
      <c r="T223" s="2"/>
      <c r="U223" s="2"/>
      <c r="V223" s="17"/>
      <c r="W223" s="72"/>
      <c r="X223" s="16"/>
      <c r="Y223" s="36"/>
      <c r="Z223" s="65"/>
      <c r="AA223" s="19"/>
      <c r="AB223" s="18"/>
      <c r="AC223" s="19"/>
      <c r="AD223" s="18"/>
      <c r="AE223" s="19"/>
      <c r="AF223" s="16"/>
      <c r="AG223" s="16"/>
      <c r="AH223" s="17"/>
      <c r="AI223" s="16"/>
      <c r="AJ223" s="16"/>
      <c r="AK223" s="17"/>
      <c r="AL223" s="16"/>
      <c r="AM223" s="16"/>
      <c r="AN223" s="20"/>
      <c r="AO223" s="31"/>
      <c r="AP223" s="31"/>
      <c r="AQ223" s="16"/>
      <c r="AR223" s="16"/>
      <c r="AS223" s="16"/>
      <c r="AT223" s="16"/>
      <c r="AU223" s="16"/>
      <c r="AV223" s="16"/>
      <c r="AW223" s="16"/>
      <c r="AX223" s="16"/>
      <c r="AY223" s="16"/>
      <c r="AZ223" s="16"/>
      <c r="BA223" s="16"/>
      <c r="BB223" s="16"/>
      <c r="BC223" s="16"/>
      <c r="BD223" s="16"/>
      <c r="BE223" s="16"/>
      <c r="BF223" s="16"/>
      <c r="BG223" s="20"/>
      <c r="BH223" s="31"/>
      <c r="BI223" s="31"/>
      <c r="BJ223" s="16"/>
      <c r="BK223" s="16"/>
      <c r="BL223" s="16"/>
      <c r="BM223" s="16"/>
      <c r="BN223" s="16"/>
      <c r="BO223" s="24"/>
      <c r="BP223" s="16"/>
      <c r="BQ223" s="16"/>
      <c r="BR223" s="16"/>
      <c r="BS223" s="16"/>
      <c r="BT223" s="16"/>
      <c r="BU223" s="16"/>
      <c r="BV223" s="16"/>
      <c r="BW223" s="16"/>
      <c r="BX223" s="16"/>
      <c r="BY223" s="16"/>
      <c r="BZ223" s="16"/>
      <c r="CA223" s="16"/>
      <c r="CB223" s="16"/>
      <c r="CC223" s="16"/>
      <c r="CD223" s="16"/>
      <c r="CE223" s="16"/>
      <c r="CF223" s="16"/>
      <c r="CG223" s="16"/>
      <c r="CH223" s="20"/>
      <c r="CJ223" s="30"/>
    </row>
    <row r="224" spans="2:88" s="67" customFormat="1">
      <c r="B224" s="16"/>
      <c r="C224" s="16"/>
      <c r="D224" s="16"/>
      <c r="E224" s="39"/>
      <c r="F224" s="18"/>
      <c r="G224" s="19"/>
      <c r="H224" s="53"/>
      <c r="I224" s="18"/>
      <c r="J224" s="18"/>
      <c r="K224" s="19"/>
      <c r="L224" s="18"/>
      <c r="M224" s="18"/>
      <c r="N224" s="19"/>
      <c r="O224" s="16"/>
      <c r="P224" s="16"/>
      <c r="Q224" s="16"/>
      <c r="R224" s="2"/>
      <c r="S224" s="450"/>
      <c r="T224" s="2"/>
      <c r="U224" s="2"/>
      <c r="V224" s="17"/>
      <c r="W224" s="72"/>
      <c r="X224" s="16"/>
      <c r="Y224" s="36"/>
      <c r="Z224" s="65"/>
      <c r="AA224" s="19"/>
      <c r="AB224" s="18"/>
      <c r="AC224" s="19"/>
      <c r="AD224" s="18"/>
      <c r="AE224" s="19"/>
      <c r="AF224" s="16"/>
      <c r="AG224" s="16"/>
      <c r="AH224" s="17"/>
      <c r="AI224" s="16"/>
      <c r="AJ224" s="16"/>
      <c r="AK224" s="17"/>
      <c r="AL224" s="16"/>
      <c r="AM224" s="16"/>
      <c r="AN224" s="20"/>
      <c r="AO224" s="31"/>
      <c r="AP224" s="31"/>
      <c r="AQ224" s="16"/>
      <c r="AR224" s="16"/>
      <c r="AS224" s="16"/>
      <c r="AT224" s="16"/>
      <c r="AU224" s="16"/>
      <c r="AV224" s="16"/>
      <c r="AW224" s="16"/>
      <c r="AX224" s="16"/>
      <c r="AY224" s="16"/>
      <c r="AZ224" s="16"/>
      <c r="BA224" s="16"/>
      <c r="BB224" s="16"/>
      <c r="BC224" s="16"/>
      <c r="BD224" s="16"/>
      <c r="BE224" s="16"/>
      <c r="BF224" s="16"/>
      <c r="BG224" s="20"/>
      <c r="BH224" s="31"/>
      <c r="BI224" s="31"/>
      <c r="BJ224" s="16"/>
      <c r="BK224" s="16"/>
      <c r="BL224" s="16"/>
      <c r="BM224" s="16"/>
      <c r="BN224" s="16"/>
      <c r="BO224" s="24"/>
      <c r="BP224" s="16"/>
      <c r="BQ224" s="16"/>
      <c r="BR224" s="16"/>
      <c r="BS224" s="16"/>
      <c r="BT224" s="16"/>
      <c r="BU224" s="16"/>
      <c r="BV224" s="16"/>
      <c r="BW224" s="16"/>
      <c r="BX224" s="16"/>
      <c r="BY224" s="16"/>
      <c r="BZ224" s="16"/>
      <c r="CA224" s="16"/>
      <c r="CB224" s="16"/>
      <c r="CC224" s="16"/>
      <c r="CD224" s="16"/>
      <c r="CE224" s="16"/>
      <c r="CF224" s="16"/>
      <c r="CG224" s="16"/>
      <c r="CH224" s="20"/>
      <c r="CJ224" s="30"/>
    </row>
    <row r="225" spans="2:88" s="67" customFormat="1">
      <c r="B225" s="16"/>
      <c r="C225" s="16"/>
      <c r="D225" s="16"/>
      <c r="E225" s="39"/>
      <c r="F225" s="18"/>
      <c r="G225" s="19"/>
      <c r="H225" s="53"/>
      <c r="I225" s="18"/>
      <c r="J225" s="18"/>
      <c r="K225" s="19"/>
      <c r="L225" s="18"/>
      <c r="M225" s="18"/>
      <c r="N225" s="19"/>
      <c r="O225" s="16"/>
      <c r="P225" s="16"/>
      <c r="Q225" s="16"/>
      <c r="R225" s="2"/>
      <c r="S225" s="450"/>
      <c r="T225" s="2"/>
      <c r="U225" s="2"/>
      <c r="V225" s="17"/>
      <c r="W225" s="72"/>
      <c r="X225" s="16"/>
      <c r="Y225" s="36"/>
      <c r="Z225" s="65"/>
      <c r="AA225" s="19"/>
      <c r="AB225" s="18"/>
      <c r="AC225" s="19"/>
      <c r="AD225" s="18"/>
      <c r="AE225" s="19"/>
      <c r="AF225" s="16"/>
      <c r="AG225" s="16"/>
      <c r="AH225" s="17"/>
      <c r="AI225" s="16"/>
      <c r="AJ225" s="16"/>
      <c r="AK225" s="17"/>
      <c r="AL225" s="16"/>
      <c r="AM225" s="16"/>
      <c r="AN225" s="20"/>
      <c r="AO225" s="31"/>
      <c r="AP225" s="31"/>
      <c r="AQ225" s="16"/>
      <c r="AR225" s="16"/>
      <c r="AS225" s="16"/>
      <c r="AT225" s="16"/>
      <c r="AU225" s="16"/>
      <c r="AV225" s="16"/>
      <c r="AW225" s="16"/>
      <c r="AX225" s="16"/>
      <c r="AY225" s="16"/>
      <c r="AZ225" s="16"/>
      <c r="BA225" s="16"/>
      <c r="BB225" s="16"/>
      <c r="BC225" s="16"/>
      <c r="BD225" s="16"/>
      <c r="BE225" s="16"/>
      <c r="BF225" s="16"/>
      <c r="BG225" s="20"/>
      <c r="BH225" s="31"/>
      <c r="BI225" s="31"/>
      <c r="BJ225" s="16"/>
      <c r="BK225" s="16"/>
      <c r="BL225" s="16"/>
      <c r="BM225" s="16"/>
      <c r="BN225" s="16"/>
      <c r="BO225" s="24"/>
      <c r="BP225" s="16"/>
      <c r="BQ225" s="16"/>
      <c r="BR225" s="16"/>
      <c r="BS225" s="16"/>
      <c r="BT225" s="16"/>
      <c r="BU225" s="16"/>
      <c r="BV225" s="16"/>
      <c r="BW225" s="16"/>
      <c r="BX225" s="16"/>
      <c r="BY225" s="16"/>
      <c r="BZ225" s="16"/>
      <c r="CA225" s="16"/>
      <c r="CB225" s="16"/>
      <c r="CC225" s="16"/>
      <c r="CD225" s="16"/>
      <c r="CE225" s="16"/>
      <c r="CF225" s="16"/>
      <c r="CG225" s="16"/>
      <c r="CH225" s="20"/>
      <c r="CJ225" s="30"/>
    </row>
    <row r="226" spans="2:88" s="67" customFormat="1">
      <c r="B226" s="16"/>
      <c r="C226" s="16"/>
      <c r="D226" s="16"/>
      <c r="E226" s="39"/>
      <c r="F226" s="18"/>
      <c r="G226" s="19"/>
      <c r="H226" s="53"/>
      <c r="I226" s="18"/>
      <c r="J226" s="18"/>
      <c r="K226" s="19"/>
      <c r="L226" s="18"/>
      <c r="M226" s="18"/>
      <c r="N226" s="19"/>
      <c r="O226" s="16"/>
      <c r="P226" s="16"/>
      <c r="Q226" s="16"/>
      <c r="R226" s="2"/>
      <c r="S226" s="450"/>
      <c r="T226" s="2"/>
      <c r="U226" s="2"/>
      <c r="V226" s="17"/>
      <c r="W226" s="72"/>
      <c r="X226" s="16"/>
      <c r="Y226" s="36"/>
      <c r="Z226" s="65"/>
      <c r="AA226" s="19"/>
      <c r="AB226" s="18"/>
      <c r="AC226" s="19"/>
      <c r="AD226" s="18"/>
      <c r="AE226" s="19"/>
      <c r="AF226" s="16"/>
      <c r="AG226" s="16"/>
      <c r="AH226" s="17"/>
      <c r="AI226" s="16"/>
      <c r="AJ226" s="16"/>
      <c r="AK226" s="17"/>
      <c r="AL226" s="16"/>
      <c r="AM226" s="16"/>
      <c r="AN226" s="20"/>
      <c r="AO226" s="31"/>
      <c r="AP226" s="31"/>
      <c r="AQ226" s="16"/>
      <c r="AR226" s="16"/>
      <c r="AS226" s="16"/>
      <c r="AT226" s="16"/>
      <c r="AU226" s="16"/>
      <c r="AV226" s="16"/>
      <c r="AW226" s="16"/>
      <c r="AX226" s="16"/>
      <c r="AY226" s="16"/>
      <c r="AZ226" s="16"/>
      <c r="BA226" s="16"/>
      <c r="BB226" s="16"/>
      <c r="BC226" s="16"/>
      <c r="BD226" s="16"/>
      <c r="BE226" s="16"/>
      <c r="BF226" s="16"/>
      <c r="BG226" s="20"/>
      <c r="BH226" s="31"/>
      <c r="BI226" s="31"/>
      <c r="BJ226" s="16"/>
      <c r="BK226" s="16"/>
      <c r="BL226" s="16"/>
      <c r="BM226" s="16"/>
      <c r="BN226" s="16"/>
      <c r="BO226" s="24"/>
      <c r="BP226" s="16"/>
      <c r="BQ226" s="16"/>
      <c r="BR226" s="16"/>
      <c r="BS226" s="16"/>
      <c r="BT226" s="16"/>
      <c r="BU226" s="16"/>
      <c r="BV226" s="16"/>
      <c r="BW226" s="16"/>
      <c r="BX226" s="16"/>
      <c r="BY226" s="16"/>
      <c r="BZ226" s="16"/>
      <c r="CA226" s="16"/>
      <c r="CB226" s="16"/>
      <c r="CC226" s="16"/>
      <c r="CD226" s="16"/>
      <c r="CE226" s="16"/>
      <c r="CF226" s="16"/>
      <c r="CG226" s="16"/>
      <c r="CH226" s="20"/>
      <c r="CJ226" s="30"/>
    </row>
    <row r="227" spans="2:88" s="67" customFormat="1">
      <c r="B227" s="16"/>
      <c r="C227" s="16"/>
      <c r="D227" s="16"/>
      <c r="E227" s="39"/>
      <c r="F227" s="18"/>
      <c r="G227" s="19"/>
      <c r="H227" s="53"/>
      <c r="I227" s="18"/>
      <c r="J227" s="18"/>
      <c r="K227" s="19"/>
      <c r="L227" s="18"/>
      <c r="M227" s="18"/>
      <c r="N227" s="19"/>
      <c r="O227" s="16"/>
      <c r="P227" s="16"/>
      <c r="Q227" s="16"/>
      <c r="R227" s="2"/>
      <c r="S227" s="450"/>
      <c r="T227" s="2"/>
      <c r="U227" s="2"/>
      <c r="V227" s="17"/>
      <c r="W227" s="72"/>
      <c r="X227" s="16"/>
      <c r="Y227" s="36"/>
      <c r="Z227" s="65"/>
      <c r="AA227" s="19"/>
      <c r="AB227" s="18"/>
      <c r="AC227" s="19"/>
      <c r="AD227" s="18"/>
      <c r="AE227" s="19"/>
      <c r="AF227" s="16"/>
      <c r="AG227" s="16"/>
      <c r="AH227" s="17"/>
      <c r="AI227" s="16"/>
      <c r="AJ227" s="16"/>
      <c r="AK227" s="17"/>
      <c r="AL227" s="16"/>
      <c r="AM227" s="16"/>
      <c r="AN227" s="20"/>
      <c r="AO227" s="31"/>
      <c r="AP227" s="31"/>
      <c r="AQ227" s="16"/>
      <c r="AR227" s="16"/>
      <c r="AS227" s="16"/>
      <c r="AT227" s="16"/>
      <c r="AU227" s="16"/>
      <c r="AV227" s="16"/>
      <c r="AW227" s="16"/>
      <c r="AX227" s="16"/>
      <c r="AY227" s="16"/>
      <c r="AZ227" s="16"/>
      <c r="BA227" s="16"/>
      <c r="BB227" s="16"/>
      <c r="BC227" s="16"/>
      <c r="BD227" s="16"/>
      <c r="BE227" s="16"/>
      <c r="BF227" s="16"/>
      <c r="BG227" s="20"/>
      <c r="BH227" s="31"/>
      <c r="BI227" s="31"/>
      <c r="BJ227" s="16"/>
      <c r="BK227" s="16"/>
      <c r="BL227" s="16"/>
      <c r="BM227" s="16"/>
      <c r="BN227" s="16"/>
      <c r="BO227" s="24"/>
      <c r="BP227" s="16"/>
      <c r="BQ227" s="16"/>
      <c r="BR227" s="16"/>
      <c r="BS227" s="16"/>
      <c r="BT227" s="16"/>
      <c r="BU227" s="16"/>
      <c r="BV227" s="16"/>
      <c r="BW227" s="16"/>
      <c r="BX227" s="16"/>
      <c r="BY227" s="16"/>
      <c r="BZ227" s="16"/>
      <c r="CA227" s="16"/>
      <c r="CB227" s="16"/>
      <c r="CC227" s="16"/>
      <c r="CD227" s="16"/>
      <c r="CE227" s="16"/>
      <c r="CF227" s="16"/>
      <c r="CG227" s="16"/>
      <c r="CH227" s="20"/>
      <c r="CJ227" s="30"/>
    </row>
    <row r="228" spans="2:88" s="67" customFormat="1">
      <c r="B228" s="16"/>
      <c r="C228" s="16"/>
      <c r="D228" s="16"/>
      <c r="E228" s="39"/>
      <c r="F228" s="18"/>
      <c r="G228" s="19"/>
      <c r="H228" s="53"/>
      <c r="I228" s="18"/>
      <c r="J228" s="18"/>
      <c r="K228" s="19"/>
      <c r="L228" s="18"/>
      <c r="M228" s="18"/>
      <c r="N228" s="19"/>
      <c r="O228" s="16"/>
      <c r="P228" s="16"/>
      <c r="Q228" s="16"/>
      <c r="R228" s="2"/>
      <c r="S228" s="450"/>
      <c r="T228" s="2"/>
      <c r="U228" s="2"/>
      <c r="V228" s="17"/>
      <c r="W228" s="72"/>
      <c r="X228" s="16"/>
      <c r="Y228" s="36"/>
      <c r="Z228" s="65"/>
      <c r="AA228" s="19"/>
      <c r="AB228" s="18"/>
      <c r="AC228" s="19"/>
      <c r="AD228" s="18"/>
      <c r="AE228" s="19"/>
      <c r="AF228" s="16"/>
      <c r="AG228" s="16"/>
      <c r="AH228" s="17"/>
      <c r="AI228" s="16"/>
      <c r="AJ228" s="16"/>
      <c r="AK228" s="17"/>
      <c r="AL228" s="16"/>
      <c r="AM228" s="16"/>
      <c r="AN228" s="20"/>
      <c r="AO228" s="31"/>
      <c r="AP228" s="31"/>
      <c r="AQ228" s="16"/>
      <c r="AR228" s="16"/>
      <c r="AS228" s="16"/>
      <c r="AT228" s="16"/>
      <c r="AU228" s="16"/>
      <c r="AV228" s="16"/>
      <c r="AW228" s="16"/>
      <c r="AX228" s="16"/>
      <c r="AY228" s="16"/>
      <c r="AZ228" s="16"/>
      <c r="BA228" s="16"/>
      <c r="BB228" s="16"/>
      <c r="BC228" s="16"/>
      <c r="BD228" s="16"/>
      <c r="BE228" s="16"/>
      <c r="BF228" s="23"/>
      <c r="BG228" s="20"/>
      <c r="BH228" s="31"/>
      <c r="BI228" s="31"/>
      <c r="BJ228" s="16"/>
      <c r="BK228" s="16"/>
      <c r="BL228" s="23"/>
      <c r="BM228" s="23"/>
      <c r="BN228" s="16"/>
      <c r="BO228" s="24"/>
      <c r="BP228" s="23"/>
      <c r="BQ228" s="23"/>
      <c r="BR228" s="23"/>
      <c r="BS228" s="23"/>
      <c r="BT228" s="23"/>
      <c r="BU228" s="23"/>
      <c r="BV228" s="23"/>
      <c r="BW228" s="23"/>
      <c r="BX228" s="23"/>
      <c r="BY228" s="23"/>
      <c r="BZ228" s="16"/>
      <c r="CA228" s="16"/>
      <c r="CB228" s="16"/>
      <c r="CC228" s="16"/>
      <c r="CD228" s="16"/>
      <c r="CE228" s="16"/>
      <c r="CF228" s="16"/>
      <c r="CG228" s="16"/>
      <c r="CH228" s="20"/>
      <c r="CJ228" s="30"/>
    </row>
    <row r="229" spans="2:88" s="67" customFormat="1">
      <c r="B229" s="16"/>
      <c r="C229" s="16"/>
      <c r="D229" s="16"/>
      <c r="E229" s="39"/>
      <c r="F229" s="18"/>
      <c r="G229" s="19"/>
      <c r="H229" s="53"/>
      <c r="I229" s="18"/>
      <c r="J229" s="18"/>
      <c r="K229" s="19"/>
      <c r="L229" s="18"/>
      <c r="M229" s="18"/>
      <c r="N229" s="19"/>
      <c r="O229" s="16"/>
      <c r="P229" s="16"/>
      <c r="Q229" s="16"/>
      <c r="R229" s="2"/>
      <c r="S229" s="450"/>
      <c r="T229" s="2"/>
      <c r="U229" s="2"/>
      <c r="V229" s="17"/>
      <c r="W229" s="72"/>
      <c r="X229" s="16"/>
      <c r="Y229" s="36"/>
      <c r="Z229" s="65"/>
      <c r="AA229" s="19"/>
      <c r="AB229" s="18"/>
      <c r="AC229" s="19"/>
      <c r="AD229" s="18"/>
      <c r="AE229" s="19"/>
      <c r="AF229" s="16"/>
      <c r="AG229" s="16"/>
      <c r="AH229" s="17"/>
      <c r="AI229" s="16"/>
      <c r="AJ229" s="16"/>
      <c r="AK229" s="17"/>
      <c r="AL229" s="16"/>
      <c r="AM229" s="16"/>
      <c r="AN229" s="20"/>
      <c r="AO229" s="31"/>
      <c r="AP229" s="31"/>
      <c r="AQ229" s="16"/>
      <c r="AR229" s="16"/>
      <c r="AS229" s="16"/>
      <c r="AT229" s="16"/>
      <c r="AU229" s="16"/>
      <c r="AV229" s="16"/>
      <c r="AW229" s="16"/>
      <c r="AX229" s="16"/>
      <c r="AY229" s="16"/>
      <c r="AZ229" s="16"/>
      <c r="BA229" s="16"/>
      <c r="BB229" s="16"/>
      <c r="BC229" s="16"/>
      <c r="BD229" s="16"/>
      <c r="BE229" s="16"/>
      <c r="BF229" s="23"/>
      <c r="BG229" s="20"/>
      <c r="BH229" s="31"/>
      <c r="BI229" s="31"/>
      <c r="BJ229" s="23"/>
      <c r="BK229" s="23"/>
      <c r="BL229" s="16"/>
      <c r="BM229" s="16"/>
      <c r="BN229" s="16"/>
      <c r="BO229" s="24"/>
      <c r="BP229" s="16"/>
      <c r="BQ229" s="16"/>
      <c r="BR229" s="16"/>
      <c r="BS229" s="16"/>
      <c r="BT229" s="16"/>
      <c r="BU229" s="16"/>
      <c r="BV229" s="16"/>
      <c r="BW229" s="16"/>
      <c r="BX229" s="16"/>
      <c r="BY229" s="16"/>
      <c r="BZ229" s="16"/>
      <c r="CA229" s="16"/>
      <c r="CB229" s="16"/>
      <c r="CC229" s="16"/>
      <c r="CD229" s="16"/>
      <c r="CE229" s="16"/>
      <c r="CF229" s="16"/>
      <c r="CG229" s="16"/>
      <c r="CH229" s="20"/>
      <c r="CJ229" s="30"/>
    </row>
    <row r="230" spans="2:88" s="67" customFormat="1">
      <c r="B230" s="16"/>
      <c r="C230" s="16"/>
      <c r="D230" s="16"/>
      <c r="E230" s="39"/>
      <c r="F230" s="18"/>
      <c r="G230" s="19"/>
      <c r="H230" s="53"/>
      <c r="I230" s="18"/>
      <c r="J230" s="18"/>
      <c r="K230" s="19"/>
      <c r="L230" s="18"/>
      <c r="M230" s="18"/>
      <c r="N230" s="19"/>
      <c r="O230" s="16"/>
      <c r="P230" s="16"/>
      <c r="Q230" s="16"/>
      <c r="R230" s="2"/>
      <c r="S230" s="450"/>
      <c r="T230" s="2"/>
      <c r="U230" s="2"/>
      <c r="V230" s="17"/>
      <c r="W230" s="72"/>
      <c r="X230" s="16"/>
      <c r="Y230" s="36"/>
      <c r="Z230" s="65"/>
      <c r="AA230" s="19"/>
      <c r="AB230" s="18"/>
      <c r="AC230" s="19"/>
      <c r="AD230" s="18"/>
      <c r="AE230" s="19"/>
      <c r="AF230" s="16"/>
      <c r="AG230" s="16"/>
      <c r="AH230" s="17"/>
      <c r="AI230" s="16"/>
      <c r="AJ230" s="16"/>
      <c r="AK230" s="17"/>
      <c r="AL230" s="16"/>
      <c r="AM230" s="16"/>
      <c r="AN230" s="20"/>
      <c r="AO230" s="31"/>
      <c r="AP230" s="31"/>
      <c r="AQ230" s="16"/>
      <c r="AR230" s="16"/>
      <c r="AS230" s="16"/>
      <c r="AT230" s="16"/>
      <c r="AU230" s="16"/>
      <c r="AV230" s="16"/>
      <c r="AW230" s="16"/>
      <c r="AX230" s="16"/>
      <c r="AY230" s="16"/>
      <c r="AZ230" s="16"/>
      <c r="BA230" s="16"/>
      <c r="BB230" s="16"/>
      <c r="BC230" s="16"/>
      <c r="BD230" s="16"/>
      <c r="BE230" s="16"/>
      <c r="BF230" s="16"/>
      <c r="BG230" s="20"/>
      <c r="BH230" s="31"/>
      <c r="BI230" s="31"/>
      <c r="BJ230" s="16"/>
      <c r="BK230" s="16"/>
      <c r="BL230" s="16"/>
      <c r="BM230" s="16"/>
      <c r="BN230" s="16"/>
      <c r="BO230" s="24"/>
      <c r="BP230" s="16"/>
      <c r="BQ230" s="16"/>
      <c r="BR230" s="16"/>
      <c r="BS230" s="16"/>
      <c r="BT230" s="16"/>
      <c r="BU230" s="16"/>
      <c r="BV230" s="16"/>
      <c r="BW230" s="16"/>
      <c r="BX230" s="16"/>
      <c r="BY230" s="16"/>
      <c r="BZ230" s="16"/>
      <c r="CA230" s="16"/>
      <c r="CB230" s="16"/>
      <c r="CC230" s="16"/>
      <c r="CD230" s="16"/>
      <c r="CE230" s="16"/>
      <c r="CF230" s="16"/>
      <c r="CG230" s="16"/>
      <c r="CH230" s="20"/>
      <c r="CJ230" s="30"/>
    </row>
    <row r="231" spans="2:88" s="67" customFormat="1">
      <c r="B231" s="16"/>
      <c r="C231" s="16"/>
      <c r="D231" s="16"/>
      <c r="E231" s="39"/>
      <c r="F231" s="18"/>
      <c r="G231" s="19"/>
      <c r="H231" s="53"/>
      <c r="I231" s="18"/>
      <c r="J231" s="18"/>
      <c r="K231" s="19"/>
      <c r="L231" s="18"/>
      <c r="M231" s="18"/>
      <c r="N231" s="19"/>
      <c r="O231" s="16"/>
      <c r="P231" s="16"/>
      <c r="Q231" s="16"/>
      <c r="R231" s="2"/>
      <c r="S231" s="450"/>
      <c r="T231" s="2"/>
      <c r="U231" s="2"/>
      <c r="V231" s="17"/>
      <c r="W231" s="72"/>
      <c r="X231" s="16"/>
      <c r="Y231" s="36"/>
      <c r="Z231" s="65"/>
      <c r="AA231" s="19"/>
      <c r="AB231" s="18"/>
      <c r="AC231" s="19"/>
      <c r="AD231" s="18"/>
      <c r="AE231" s="19"/>
      <c r="AF231" s="16"/>
      <c r="AG231" s="16"/>
      <c r="AH231" s="17"/>
      <c r="AI231" s="31"/>
      <c r="AJ231" s="16"/>
      <c r="AK231" s="17"/>
      <c r="AL231" s="31"/>
      <c r="AM231" s="16"/>
      <c r="AN231" s="20"/>
      <c r="AO231" s="31"/>
      <c r="AP231" s="31"/>
      <c r="AQ231" s="31"/>
      <c r="AR231" s="16"/>
      <c r="AS231" s="16"/>
      <c r="AT231" s="16"/>
      <c r="AU231" s="16"/>
      <c r="AV231" s="16"/>
      <c r="AW231" s="16"/>
      <c r="AX231" s="16"/>
      <c r="AY231" s="16"/>
      <c r="AZ231" s="16"/>
      <c r="BA231" s="16"/>
      <c r="BB231" s="16"/>
      <c r="BC231" s="16"/>
      <c r="BD231" s="16"/>
      <c r="BE231" s="16"/>
      <c r="BF231" s="16"/>
      <c r="BG231" s="20"/>
      <c r="BH231" s="31"/>
      <c r="BI231" s="31"/>
      <c r="BJ231" s="16"/>
      <c r="BK231" s="16"/>
      <c r="BL231" s="16"/>
      <c r="BM231" s="16"/>
      <c r="BN231" s="16"/>
      <c r="BO231" s="24"/>
      <c r="BP231" s="16"/>
      <c r="BQ231" s="16"/>
      <c r="BR231" s="16"/>
      <c r="BS231" s="16"/>
      <c r="BT231" s="16"/>
      <c r="BU231" s="16"/>
      <c r="BV231" s="16"/>
      <c r="BW231" s="16"/>
      <c r="BX231" s="16"/>
      <c r="BY231" s="16"/>
      <c r="BZ231" s="16"/>
      <c r="CA231" s="16"/>
      <c r="CB231" s="16"/>
      <c r="CC231" s="16"/>
      <c r="CD231" s="16"/>
      <c r="CE231" s="16"/>
      <c r="CF231" s="16"/>
      <c r="CG231" s="16"/>
      <c r="CH231" s="20"/>
      <c r="CJ231" s="30"/>
    </row>
    <row r="232" spans="2:88" s="67" customFormat="1">
      <c r="B232" s="16"/>
      <c r="C232" s="16"/>
      <c r="D232" s="16"/>
      <c r="E232" s="39"/>
      <c r="F232" s="18"/>
      <c r="G232" s="19"/>
      <c r="H232" s="53"/>
      <c r="I232" s="18"/>
      <c r="J232" s="18"/>
      <c r="K232" s="19"/>
      <c r="L232" s="18"/>
      <c r="M232" s="18"/>
      <c r="N232" s="19"/>
      <c r="O232" s="16"/>
      <c r="P232" s="16"/>
      <c r="Q232" s="16"/>
      <c r="R232" s="2"/>
      <c r="S232" s="450"/>
      <c r="T232" s="2"/>
      <c r="U232" s="2"/>
      <c r="V232" s="17"/>
      <c r="W232" s="72"/>
      <c r="X232" s="16"/>
      <c r="Y232" s="36"/>
      <c r="Z232" s="65"/>
      <c r="AA232" s="19"/>
      <c r="AB232" s="18"/>
      <c r="AC232" s="19"/>
      <c r="AD232" s="18"/>
      <c r="AE232" s="19"/>
      <c r="AF232" s="16"/>
      <c r="AG232" s="16"/>
      <c r="AH232" s="17"/>
      <c r="AI232" s="16"/>
      <c r="AJ232" s="16"/>
      <c r="AK232" s="17"/>
      <c r="AL232" s="16"/>
      <c r="AM232" s="16"/>
      <c r="AN232" s="20"/>
      <c r="AO232" s="31"/>
      <c r="AP232" s="31"/>
      <c r="AQ232" s="16"/>
      <c r="AR232" s="16"/>
      <c r="AS232" s="16"/>
      <c r="AT232" s="16"/>
      <c r="AU232" s="16"/>
      <c r="AV232" s="16"/>
      <c r="AW232" s="16"/>
      <c r="AX232" s="16"/>
      <c r="AY232" s="16"/>
      <c r="AZ232" s="16"/>
      <c r="BA232" s="16"/>
      <c r="BB232" s="16"/>
      <c r="BC232" s="16"/>
      <c r="BD232" s="16"/>
      <c r="BE232" s="16"/>
      <c r="BF232" s="16"/>
      <c r="BG232" s="20"/>
      <c r="BH232" s="31"/>
      <c r="BI232" s="31"/>
      <c r="BJ232" s="16"/>
      <c r="BK232" s="16"/>
      <c r="BL232" s="16"/>
      <c r="BM232" s="16"/>
      <c r="BN232" s="16"/>
      <c r="BO232" s="24"/>
      <c r="BP232" s="16"/>
      <c r="BQ232" s="16"/>
      <c r="BR232" s="16"/>
      <c r="BS232" s="16"/>
      <c r="BT232" s="16"/>
      <c r="BU232" s="16"/>
      <c r="BV232" s="16"/>
      <c r="BW232" s="16"/>
      <c r="BX232" s="16"/>
      <c r="BY232" s="16"/>
      <c r="BZ232" s="16"/>
      <c r="CA232" s="16"/>
      <c r="CB232" s="16"/>
      <c r="CC232" s="16"/>
      <c r="CD232" s="16"/>
      <c r="CE232" s="16"/>
      <c r="CF232" s="16"/>
      <c r="CG232" s="16"/>
      <c r="CH232" s="20"/>
      <c r="CJ232" s="30"/>
    </row>
    <row r="233" spans="2:88" s="67" customFormat="1">
      <c r="B233" s="16"/>
      <c r="C233" s="16"/>
      <c r="D233" s="16"/>
      <c r="E233" s="39"/>
      <c r="F233" s="18"/>
      <c r="G233" s="19"/>
      <c r="H233" s="53"/>
      <c r="I233" s="18"/>
      <c r="J233" s="18"/>
      <c r="K233" s="19"/>
      <c r="L233" s="18"/>
      <c r="M233" s="18"/>
      <c r="N233" s="19"/>
      <c r="O233" s="16"/>
      <c r="P233" s="16"/>
      <c r="Q233" s="16"/>
      <c r="R233" s="2"/>
      <c r="S233" s="450"/>
      <c r="T233" s="2"/>
      <c r="U233" s="2"/>
      <c r="V233" s="17"/>
      <c r="W233" s="72"/>
      <c r="X233" s="16"/>
      <c r="Y233" s="36"/>
      <c r="Z233" s="65"/>
      <c r="AA233" s="19"/>
      <c r="AB233" s="18"/>
      <c r="AC233" s="19"/>
      <c r="AD233" s="18"/>
      <c r="AE233" s="19"/>
      <c r="AF233" s="16"/>
      <c r="AG233" s="16"/>
      <c r="AH233" s="17"/>
      <c r="AI233" s="16"/>
      <c r="AJ233" s="16"/>
      <c r="AK233" s="17"/>
      <c r="AL233" s="31"/>
      <c r="AM233" s="16"/>
      <c r="AN233" s="20"/>
      <c r="AO233" s="31"/>
      <c r="AP233" s="31"/>
      <c r="AQ233" s="16"/>
      <c r="AR233" s="16"/>
      <c r="AS233" s="16"/>
      <c r="AT233" s="16"/>
      <c r="AU233" s="16"/>
      <c r="AV233" s="16"/>
      <c r="AW233" s="16"/>
      <c r="AX233" s="16"/>
      <c r="AY233" s="16"/>
      <c r="AZ233" s="16"/>
      <c r="BA233" s="16"/>
      <c r="BB233" s="16"/>
      <c r="BC233" s="16"/>
      <c r="BD233" s="16"/>
      <c r="BE233" s="16"/>
      <c r="BF233" s="16"/>
      <c r="BG233" s="20"/>
      <c r="BH233" s="31"/>
      <c r="BI233" s="31"/>
      <c r="BJ233" s="16"/>
      <c r="BK233" s="16"/>
      <c r="BL233" s="16"/>
      <c r="BM233" s="16"/>
      <c r="BN233" s="16"/>
      <c r="BO233" s="24"/>
      <c r="BP233" s="16"/>
      <c r="BQ233" s="16"/>
      <c r="BR233" s="16"/>
      <c r="BS233" s="16"/>
      <c r="BT233" s="16"/>
      <c r="BU233" s="16"/>
      <c r="BV233" s="16"/>
      <c r="BW233" s="16"/>
      <c r="BX233" s="16"/>
      <c r="BY233" s="16"/>
      <c r="BZ233" s="16"/>
      <c r="CA233" s="16"/>
      <c r="CB233" s="16"/>
      <c r="CC233" s="16"/>
      <c r="CD233" s="16"/>
      <c r="CE233" s="16"/>
      <c r="CF233" s="16"/>
      <c r="CG233" s="16"/>
      <c r="CH233" s="20"/>
      <c r="CJ233" s="30"/>
    </row>
    <row r="234" spans="2:88" s="67" customFormat="1">
      <c r="B234" s="16"/>
      <c r="C234" s="16"/>
      <c r="D234" s="16"/>
      <c r="E234" s="39"/>
      <c r="F234" s="18"/>
      <c r="G234" s="19"/>
      <c r="H234" s="53"/>
      <c r="I234" s="18"/>
      <c r="J234" s="18"/>
      <c r="K234" s="19"/>
      <c r="L234" s="18"/>
      <c r="M234" s="18"/>
      <c r="N234" s="19"/>
      <c r="O234" s="16"/>
      <c r="P234" s="16"/>
      <c r="Q234" s="16"/>
      <c r="R234" s="2"/>
      <c r="S234" s="450"/>
      <c r="T234" s="2"/>
      <c r="U234" s="2"/>
      <c r="V234" s="17"/>
      <c r="W234" s="72"/>
      <c r="X234" s="16"/>
      <c r="Y234" s="36"/>
      <c r="Z234" s="65"/>
      <c r="AA234" s="19"/>
      <c r="AB234" s="18"/>
      <c r="AC234" s="19"/>
      <c r="AD234" s="18"/>
      <c r="AE234" s="19"/>
      <c r="AF234" s="16"/>
      <c r="AG234" s="16"/>
      <c r="AH234" s="17"/>
      <c r="AI234" s="16"/>
      <c r="AJ234" s="16"/>
      <c r="AK234" s="17"/>
      <c r="AL234" s="31"/>
      <c r="AM234" s="16"/>
      <c r="AN234" s="20"/>
      <c r="AO234" s="31"/>
      <c r="AP234" s="31"/>
      <c r="AQ234" s="16"/>
      <c r="AR234" s="16"/>
      <c r="AS234" s="16"/>
      <c r="AT234" s="16"/>
      <c r="AU234" s="16"/>
      <c r="AV234" s="16"/>
      <c r="AW234" s="16"/>
      <c r="AX234" s="16"/>
      <c r="AY234" s="16"/>
      <c r="AZ234" s="16"/>
      <c r="BA234" s="16"/>
      <c r="BB234" s="16"/>
      <c r="BC234" s="16"/>
      <c r="BD234" s="16"/>
      <c r="BE234" s="16"/>
      <c r="BF234" s="16"/>
      <c r="BG234" s="20"/>
      <c r="BH234" s="31"/>
      <c r="BI234" s="31"/>
      <c r="BJ234" s="16"/>
      <c r="BK234" s="16"/>
      <c r="BL234" s="16"/>
      <c r="BM234" s="16"/>
      <c r="BN234" s="16"/>
      <c r="BO234" s="24"/>
      <c r="BP234" s="16"/>
      <c r="BQ234" s="16"/>
      <c r="BR234" s="16"/>
      <c r="BS234" s="16"/>
      <c r="BT234" s="16"/>
      <c r="BU234" s="16"/>
      <c r="BV234" s="16"/>
      <c r="BW234" s="16"/>
      <c r="BX234" s="16"/>
      <c r="BY234" s="16"/>
      <c r="BZ234" s="16"/>
      <c r="CA234" s="16"/>
      <c r="CB234" s="16"/>
      <c r="CC234" s="16"/>
      <c r="CD234" s="16"/>
      <c r="CE234" s="16"/>
      <c r="CF234" s="16"/>
      <c r="CG234" s="16"/>
      <c r="CH234" s="20"/>
      <c r="CJ234" s="30"/>
    </row>
    <row r="235" spans="2:88">
      <c r="C235" s="36"/>
      <c r="D235" s="36"/>
    </row>
  </sheetData>
  <autoFilter ref="B6:CH234">
    <sortState ref="B7:CH234">
      <sortCondition ref="C6:C234"/>
    </sortState>
  </autoFilter>
  <mergeCells count="12">
    <mergeCell ref="AF5:AH5"/>
    <mergeCell ref="AI5:AK5"/>
    <mergeCell ref="AL5:AN5"/>
    <mergeCell ref="CB4:CH4"/>
    <mergeCell ref="C3:AN3"/>
    <mergeCell ref="I4:K4"/>
    <mergeCell ref="L4:N4"/>
    <mergeCell ref="AF4:AN4"/>
    <mergeCell ref="AQ4:AV4"/>
    <mergeCell ref="AO3:BG3"/>
    <mergeCell ref="BH3:CA3"/>
    <mergeCell ref="CB3:CH3"/>
  </mergeCells>
  <hyperlinks>
    <hyperlink ref="S70" r:id="rId1"/>
    <hyperlink ref="S64" r:id="rId2"/>
    <hyperlink ref="S102" r:id="rId3"/>
    <hyperlink ref="S89" r:id="rId4"/>
    <hyperlink ref="S39" r:id="rId5"/>
    <hyperlink ref="S11" r:id="rId6"/>
    <hyperlink ref="S14" r:id="rId7"/>
    <hyperlink ref="S26" r:id="rId8"/>
    <hyperlink ref="S17" r:id="rId9"/>
    <hyperlink ref="S47" r:id="rId10"/>
    <hyperlink ref="S21" r:id="rId11"/>
    <hyperlink ref="S51" r:id="rId12"/>
    <hyperlink ref="S52" r:id="rId13"/>
    <hyperlink ref="S61" r:id="rId14"/>
    <hyperlink ref="S62" r:id="rId15"/>
    <hyperlink ref="S66" r:id="rId16"/>
    <hyperlink ref="S93" r:id="rId17"/>
    <hyperlink ref="S99" r:id="rId18"/>
    <hyperlink ref="S100" r:id="rId19"/>
    <hyperlink ref="S115" r:id="rId20"/>
    <hyperlink ref="S19" r:id="rId21"/>
    <hyperlink ref="S20" r:id="rId22"/>
    <hyperlink ref="S29" r:id="rId23"/>
    <hyperlink ref="S31" r:id="rId24"/>
    <hyperlink ref="S44" r:id="rId25"/>
    <hyperlink ref="S46" r:id="rId26"/>
    <hyperlink ref="S53" r:id="rId27"/>
    <hyperlink ref="S59" r:id="rId28"/>
    <hyperlink ref="S60" r:id="rId29"/>
    <hyperlink ref="S63" r:id="rId30"/>
    <hyperlink ref="S65" r:id="rId31"/>
    <hyperlink ref="S67" r:id="rId32"/>
    <hyperlink ref="S68" r:id="rId33"/>
    <hyperlink ref="S69" r:id="rId34"/>
    <hyperlink ref="S71" r:id="rId35"/>
    <hyperlink ref="S80" r:id="rId36"/>
    <hyperlink ref="S104" r:id="rId37"/>
    <hyperlink ref="S105" r:id="rId38"/>
    <hyperlink ref="S106" r:id="rId39"/>
    <hyperlink ref="S108" r:id="rId40"/>
    <hyperlink ref="S88" r:id="rId41"/>
    <hyperlink ref="S84" r:id="rId42"/>
    <hyperlink ref="S113" r:id="rId43"/>
    <hyperlink ref="S24" r:id="rId44"/>
    <hyperlink ref="S23" r:id="rId45"/>
    <hyperlink ref="S122" r:id="rId46"/>
    <hyperlink ref="S22" r:id="rId47"/>
    <hyperlink ref="S10" r:id="rId48"/>
    <hyperlink ref="S12" r:id="rId49"/>
    <hyperlink ref="S13" r:id="rId50"/>
    <hyperlink ref="S123" r:id="rId51"/>
    <hyperlink ref="S90" r:id="rId52"/>
    <hyperlink ref="S56" r:id="rId53"/>
    <hyperlink ref="S91" r:id="rId54"/>
    <hyperlink ref="S109" r:id="rId55"/>
    <hyperlink ref="S81" r:id="rId56"/>
    <hyperlink ref="S58" r:id="rId57"/>
    <hyperlink ref="S112" r:id="rId58"/>
    <hyperlink ref="S114" r:id="rId59"/>
    <hyperlink ref="S48" r:id="rId60"/>
    <hyperlink ref="S28" r:id="rId61"/>
    <hyperlink ref="S50" r:id="rId62"/>
    <hyperlink ref="S49" r:id="rId63"/>
    <hyperlink ref="S57" r:id="rId64"/>
    <hyperlink ref="S83" r:id="rId65"/>
    <hyperlink ref="S18" r:id="rId66" display="mailto:kovacs.gabor@kjk.bme.hu"/>
    <hyperlink ref="S30" r:id="rId67"/>
    <hyperlink ref="S45" r:id="rId68"/>
    <hyperlink ref="S54" r:id="rId69"/>
    <hyperlink ref="S72" r:id="rId70"/>
    <hyperlink ref="S75" r:id="rId71"/>
    <hyperlink ref="S76" r:id="rId72"/>
    <hyperlink ref="S77" r:id="rId73"/>
    <hyperlink ref="S78" r:id="rId74"/>
    <hyperlink ref="S92" r:id="rId75"/>
    <hyperlink ref="S103" r:id="rId76"/>
    <hyperlink ref="S110" r:id="rId77"/>
    <hyperlink ref="S111" r:id="rId78"/>
    <hyperlink ref="S116" r:id="rId79"/>
    <hyperlink ref="S117" r:id="rId80"/>
    <hyperlink ref="S16" r:id="rId81"/>
    <hyperlink ref="S38" r:id="rId82"/>
    <hyperlink ref="S73" r:id="rId83"/>
    <hyperlink ref="S74" r:id="rId84"/>
    <hyperlink ref="S101" r:id="rId85"/>
    <hyperlink ref="S40" r:id="rId86"/>
    <hyperlink ref="S42" r:id="rId87"/>
    <hyperlink ref="S41" r:id="rId88"/>
    <hyperlink ref="S43" r:id="rId89"/>
    <hyperlink ref="S119" r:id="rId90"/>
    <hyperlink ref="S118" r:id="rId91"/>
    <hyperlink ref="S124" r:id="rId92"/>
    <hyperlink ref="S7" r:id="rId93"/>
    <hyperlink ref="S8" r:id="rId94"/>
    <hyperlink ref="S9" r:id="rId95"/>
    <hyperlink ref="S15" r:id="rId96"/>
    <hyperlink ref="S86" r:id="rId97"/>
    <hyperlink ref="S85" r:id="rId98"/>
    <hyperlink ref="S27" r:id="rId99" display="veress.arpad@kjk.bme.hu"/>
    <hyperlink ref="S33" r:id="rId100"/>
    <hyperlink ref="S35" r:id="rId101"/>
    <hyperlink ref="S32" r:id="rId102"/>
    <hyperlink ref="S107" r:id="rId103"/>
    <hyperlink ref="S94" r:id="rId104"/>
    <hyperlink ref="S95" r:id="rId105"/>
    <hyperlink ref="S96" r:id="rId106" display="veress.arpad@kjk.bme.hu"/>
    <hyperlink ref="S97" r:id="rId107" display="veress.arpad@kjk.bme.hu"/>
    <hyperlink ref="S34" r:id="rId108"/>
    <hyperlink ref="S36" r:id="rId109"/>
    <hyperlink ref="S55" r:id="rId110"/>
    <hyperlink ref="S98" r:id="rId111" display="veress.arpad@kjk.bme.hu"/>
    <hyperlink ref="S82" r:id="rId112"/>
    <hyperlink ref="S87" r:id="rId113"/>
    <hyperlink ref="S125" r:id="rId114"/>
    <hyperlink ref="S120" r:id="rId115"/>
    <hyperlink ref="S121" r:id="rId116"/>
  </hyperlinks>
  <pageMargins left="0.7" right="0.7" top="0.75" bottom="0.75" header="0.3" footer="0.3"/>
  <pageSetup paperSize="9" orientation="portrait" r:id="rId117"/>
  <legacyDrawing r:id="rId11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B10"/>
  <sheetViews>
    <sheetView workbookViewId="0"/>
  </sheetViews>
  <sheetFormatPr defaultRowHeight="15"/>
  <cols>
    <col min="1" max="1" width="18.28515625" customWidth="1"/>
    <col min="2" max="2" width="60.7109375" customWidth="1"/>
  </cols>
  <sheetData>
    <row r="3" spans="1:2">
      <c r="A3" s="74" t="s">
        <v>338</v>
      </c>
      <c r="B3" s="75" t="s">
        <v>339</v>
      </c>
    </row>
    <row r="4" spans="1:2">
      <c r="A4" s="74" t="s">
        <v>340</v>
      </c>
      <c r="B4" s="75" t="s">
        <v>341</v>
      </c>
    </row>
    <row r="5" spans="1:2">
      <c r="A5" s="566" t="s">
        <v>342</v>
      </c>
      <c r="B5" s="75" t="s">
        <v>343</v>
      </c>
    </row>
    <row r="6" spans="1:2">
      <c r="A6" s="566"/>
      <c r="B6" s="75" t="s">
        <v>344</v>
      </c>
    </row>
    <row r="7" spans="1:2">
      <c r="A7" s="567" t="s">
        <v>345</v>
      </c>
      <c r="B7" s="75" t="s">
        <v>346</v>
      </c>
    </row>
    <row r="8" spans="1:2">
      <c r="A8" s="567"/>
      <c r="B8" s="75" t="s">
        <v>347</v>
      </c>
    </row>
    <row r="10" spans="1:2">
      <c r="A10" t="s">
        <v>693</v>
      </c>
      <c r="B10" t="s">
        <v>692</v>
      </c>
    </row>
  </sheetData>
  <mergeCells count="2">
    <mergeCell ref="A5:A6"/>
    <mergeCell ref="A7:A8"/>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B19"/>
  <sheetViews>
    <sheetView workbookViewId="0">
      <selection activeCell="B13" sqref="B13"/>
    </sheetView>
  </sheetViews>
  <sheetFormatPr defaultRowHeight="15"/>
  <cols>
    <col min="1" max="1" width="5.7109375" customWidth="1"/>
  </cols>
  <sheetData>
    <row r="3" spans="1:2">
      <c r="A3">
        <v>1</v>
      </c>
      <c r="B3" s="76" t="s">
        <v>356</v>
      </c>
    </row>
    <row r="4" spans="1:2">
      <c r="A4">
        <v>2</v>
      </c>
      <c r="B4" s="76" t="s">
        <v>357</v>
      </c>
    </row>
    <row r="5" spans="1:2">
      <c r="A5">
        <v>3</v>
      </c>
      <c r="B5" s="76" t="s">
        <v>358</v>
      </c>
    </row>
    <row r="6" spans="1:2">
      <c r="A6">
        <v>4</v>
      </c>
      <c r="B6" s="76" t="s">
        <v>359</v>
      </c>
    </row>
    <row r="7" spans="1:2">
      <c r="A7">
        <v>5</v>
      </c>
      <c r="B7" s="76" t="s">
        <v>360</v>
      </c>
    </row>
    <row r="8" spans="1:2">
      <c r="A8">
        <v>6</v>
      </c>
      <c r="B8" s="76" t="s">
        <v>361</v>
      </c>
    </row>
    <row r="9" spans="1:2">
      <c r="A9">
        <v>7</v>
      </c>
      <c r="B9" s="76" t="s">
        <v>362</v>
      </c>
    </row>
    <row r="10" spans="1:2">
      <c r="A10">
        <v>8</v>
      </c>
      <c r="B10" s="76" t="s">
        <v>363</v>
      </c>
    </row>
    <row r="11" spans="1:2">
      <c r="A11">
        <v>9</v>
      </c>
      <c r="B11" s="76" t="s">
        <v>364</v>
      </c>
    </row>
    <row r="12" spans="1:2">
      <c r="A12">
        <v>10</v>
      </c>
      <c r="B12" s="76" t="s">
        <v>365</v>
      </c>
    </row>
    <row r="13" spans="1:2">
      <c r="A13">
        <v>11</v>
      </c>
      <c r="B13" s="76" t="s">
        <v>366</v>
      </c>
    </row>
    <row r="14" spans="1:2">
      <c r="A14">
        <v>12</v>
      </c>
      <c r="B14" s="76" t="s">
        <v>367</v>
      </c>
    </row>
    <row r="15" spans="1:2">
      <c r="A15">
        <v>13</v>
      </c>
      <c r="B15" s="76" t="s">
        <v>368</v>
      </c>
    </row>
    <row r="16" spans="1:2">
      <c r="A16">
        <v>14</v>
      </c>
      <c r="B16" s="76" t="s">
        <v>369</v>
      </c>
    </row>
    <row r="17" spans="1:2">
      <c r="A17">
        <v>15</v>
      </c>
      <c r="B17" s="76" t="s">
        <v>370</v>
      </c>
    </row>
    <row r="18" spans="1:2">
      <c r="A18">
        <v>16</v>
      </c>
      <c r="B18" s="76" t="s">
        <v>371</v>
      </c>
    </row>
    <row r="19" spans="1:2">
      <c r="A19">
        <v>17</v>
      </c>
      <c r="B19" s="76" t="s">
        <v>372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64"/>
  <sheetViews>
    <sheetView workbookViewId="0">
      <pane xSplit="3" ySplit="2" topLeftCell="D3" activePane="bottomRight" state="frozen"/>
      <selection activeCell="B1" sqref="B1:B1048576"/>
      <selection pane="topRight" activeCell="B1" sqref="B1:B1048576"/>
      <selection pane="bottomLeft" activeCell="B1" sqref="B1:B1048576"/>
      <selection pane="bottomRight" activeCell="J3" sqref="J3"/>
    </sheetView>
  </sheetViews>
  <sheetFormatPr defaultRowHeight="15"/>
  <cols>
    <col min="1" max="1" width="3.42578125" bestFit="1" customWidth="1"/>
    <col min="2" max="2" width="4.42578125" style="90" customWidth="1"/>
    <col min="3" max="3" width="22.5703125" customWidth="1"/>
    <col min="4" max="21" width="3.28515625" customWidth="1"/>
  </cols>
  <sheetData>
    <row r="1" spans="1:21">
      <c r="A1" t="s">
        <v>431</v>
      </c>
      <c r="B1" s="82"/>
      <c r="C1" s="83" t="s">
        <v>432</v>
      </c>
      <c r="D1" s="84" t="str">
        <f>IF(COUNTA(D5:D64)&gt;0,"1","0")</f>
        <v>1</v>
      </c>
      <c r="E1" s="84" t="str">
        <f t="shared" ref="E1:U1" si="0">IF(COUNTA(E5:E64)&gt;0,"1","0")</f>
        <v>1</v>
      </c>
      <c r="F1" s="84" t="str">
        <f t="shared" si="0"/>
        <v>1</v>
      </c>
      <c r="G1" s="84" t="str">
        <f t="shared" si="0"/>
        <v>1</v>
      </c>
      <c r="H1" s="84" t="str">
        <f t="shared" si="0"/>
        <v>1</v>
      </c>
      <c r="I1" s="84" t="str">
        <f t="shared" si="0"/>
        <v>1</v>
      </c>
      <c r="J1" s="84" t="str">
        <f t="shared" si="0"/>
        <v>1</v>
      </c>
      <c r="K1" s="84" t="str">
        <f t="shared" si="0"/>
        <v>1</v>
      </c>
      <c r="L1" s="84" t="str">
        <f t="shared" si="0"/>
        <v>1</v>
      </c>
      <c r="M1" s="84" t="str">
        <f t="shared" si="0"/>
        <v>1</v>
      </c>
      <c r="N1" s="84" t="str">
        <f t="shared" si="0"/>
        <v>1</v>
      </c>
      <c r="O1" s="84" t="str">
        <f t="shared" si="0"/>
        <v>1</v>
      </c>
      <c r="P1" s="84" t="str">
        <f t="shared" si="0"/>
        <v>1</v>
      </c>
      <c r="Q1" s="84" t="str">
        <f t="shared" si="0"/>
        <v>1</v>
      </c>
      <c r="R1" s="84" t="str">
        <f t="shared" si="0"/>
        <v>1</v>
      </c>
      <c r="S1" s="84" t="str">
        <f t="shared" si="0"/>
        <v>1</v>
      </c>
      <c r="T1" s="84" t="str">
        <f t="shared" si="0"/>
        <v>1</v>
      </c>
      <c r="U1" s="84" t="str">
        <f t="shared" si="0"/>
        <v>1</v>
      </c>
    </row>
    <row r="2" spans="1:21" s="85" customFormat="1" ht="168.75" customHeight="1">
      <c r="B2" s="86" t="s">
        <v>433</v>
      </c>
      <c r="C2" s="87"/>
      <c r="D2" s="88" t="s">
        <v>315</v>
      </c>
      <c r="E2" s="88" t="s">
        <v>316</v>
      </c>
      <c r="F2" s="88" t="s">
        <v>317</v>
      </c>
      <c r="G2" s="88" t="s">
        <v>318</v>
      </c>
      <c r="H2" s="88" t="s">
        <v>319</v>
      </c>
      <c r="I2" s="88" t="s">
        <v>320</v>
      </c>
      <c r="J2" s="88" t="s">
        <v>3460</v>
      </c>
      <c r="K2" s="88" t="s">
        <v>321</v>
      </c>
      <c r="L2" s="88" t="s">
        <v>322</v>
      </c>
      <c r="M2" s="88" t="s">
        <v>323</v>
      </c>
      <c r="N2" s="88" t="s">
        <v>324</v>
      </c>
      <c r="O2" s="88" t="s">
        <v>325</v>
      </c>
      <c r="P2" s="88" t="s">
        <v>326</v>
      </c>
      <c r="Q2" s="88" t="s">
        <v>280</v>
      </c>
      <c r="R2" s="88" t="s">
        <v>327</v>
      </c>
      <c r="S2" s="88" t="s">
        <v>328</v>
      </c>
      <c r="T2" s="88" t="s">
        <v>329</v>
      </c>
      <c r="U2" s="89" t="s">
        <v>330</v>
      </c>
    </row>
    <row r="3" spans="1:21">
      <c r="A3" s="568" t="s">
        <v>432</v>
      </c>
      <c r="C3" s="91" t="s">
        <v>434</v>
      </c>
    </row>
    <row r="4" spans="1:21">
      <c r="A4" s="568"/>
      <c r="C4" s="92" t="s">
        <v>435</v>
      </c>
    </row>
    <row r="5" spans="1:21">
      <c r="A5" s="84" t="str">
        <f>IF(COUNTA(D5:U5)&gt;0,"1","0")</f>
        <v>1</v>
      </c>
      <c r="B5" s="93" t="s">
        <v>436</v>
      </c>
      <c r="C5" s="94" t="s">
        <v>437</v>
      </c>
      <c r="D5" s="84" t="s">
        <v>438</v>
      </c>
      <c r="E5" s="84" t="s">
        <v>438</v>
      </c>
      <c r="F5" s="84" t="s">
        <v>438</v>
      </c>
      <c r="G5" s="84"/>
      <c r="H5" s="84"/>
      <c r="I5" s="84" t="s">
        <v>438</v>
      </c>
      <c r="J5" s="84" t="s">
        <v>438</v>
      </c>
      <c r="K5" s="84"/>
      <c r="L5" s="84" t="s">
        <v>438</v>
      </c>
      <c r="M5" s="84" t="s">
        <v>438</v>
      </c>
      <c r="N5" s="84"/>
      <c r="O5" s="84"/>
      <c r="P5" s="84"/>
      <c r="Q5" s="84"/>
      <c r="R5" s="84"/>
      <c r="S5" s="84"/>
      <c r="T5" s="84" t="s">
        <v>438</v>
      </c>
      <c r="U5" s="84" t="s">
        <v>438</v>
      </c>
    </row>
    <row r="6" spans="1:21">
      <c r="A6" s="84" t="str">
        <f t="shared" ref="A6:A64" si="1">IF(COUNTA(D6:U6)&gt;0,"1","0")</f>
        <v>1</v>
      </c>
      <c r="B6" s="93" t="s">
        <v>439</v>
      </c>
      <c r="C6" s="94" t="s">
        <v>440</v>
      </c>
      <c r="D6" s="84"/>
      <c r="E6" s="84"/>
      <c r="F6" s="84"/>
      <c r="G6" s="84"/>
      <c r="H6" s="84"/>
      <c r="I6" s="84"/>
      <c r="J6" s="84"/>
      <c r="K6" s="84"/>
      <c r="L6" s="84"/>
      <c r="M6" s="84"/>
      <c r="N6" s="84"/>
      <c r="O6" s="84"/>
      <c r="P6" s="84"/>
      <c r="Q6" s="84" t="s">
        <v>438</v>
      </c>
      <c r="R6" s="84"/>
      <c r="S6" s="84"/>
      <c r="T6" s="84" t="s">
        <v>438</v>
      </c>
      <c r="U6" s="84" t="s">
        <v>438</v>
      </c>
    </row>
    <row r="7" spans="1:21">
      <c r="A7" s="84" t="str">
        <f t="shared" si="1"/>
        <v>1</v>
      </c>
      <c r="B7" s="93" t="s">
        <v>441</v>
      </c>
      <c r="C7" s="94" t="s">
        <v>442</v>
      </c>
      <c r="D7" s="84" t="s">
        <v>438</v>
      </c>
      <c r="E7" s="84"/>
      <c r="F7" s="84"/>
      <c r="G7" s="84"/>
      <c r="H7" s="84" t="s">
        <v>438</v>
      </c>
      <c r="I7" s="84" t="s">
        <v>438</v>
      </c>
      <c r="J7" s="84"/>
      <c r="K7" s="84" t="s">
        <v>438</v>
      </c>
      <c r="L7" s="84"/>
      <c r="M7" s="84"/>
      <c r="N7" s="84"/>
      <c r="O7" s="84" t="s">
        <v>438</v>
      </c>
      <c r="P7" s="84" t="s">
        <v>438</v>
      </c>
      <c r="Q7" s="84"/>
      <c r="R7" s="84" t="s">
        <v>438</v>
      </c>
      <c r="S7" s="84" t="s">
        <v>438</v>
      </c>
      <c r="T7" s="84"/>
      <c r="U7" s="84"/>
    </row>
    <row r="8" spans="1:21">
      <c r="A8" s="84" t="str">
        <f t="shared" si="1"/>
        <v>1</v>
      </c>
      <c r="B8" s="93" t="s">
        <v>443</v>
      </c>
      <c r="C8" s="94" t="s">
        <v>444</v>
      </c>
      <c r="D8" s="84"/>
      <c r="E8" s="84"/>
      <c r="F8" s="84"/>
      <c r="G8" s="84"/>
      <c r="H8" s="84" t="s">
        <v>438</v>
      </c>
      <c r="I8" s="84" t="s">
        <v>438</v>
      </c>
      <c r="J8" s="84" t="s">
        <v>438</v>
      </c>
      <c r="K8" s="84" t="s">
        <v>438</v>
      </c>
      <c r="L8" s="84"/>
      <c r="M8" s="84" t="s">
        <v>438</v>
      </c>
      <c r="N8" s="84"/>
      <c r="O8" s="84"/>
      <c r="P8" s="84"/>
      <c r="Q8" s="84"/>
      <c r="R8" s="84" t="s">
        <v>438</v>
      </c>
      <c r="S8" s="84" t="s">
        <v>438</v>
      </c>
      <c r="T8" s="84"/>
      <c r="U8" s="84"/>
    </row>
    <row r="9" spans="1:21">
      <c r="A9" s="84" t="str">
        <f t="shared" si="1"/>
        <v>1</v>
      </c>
      <c r="B9" s="93" t="s">
        <v>445</v>
      </c>
      <c r="C9" s="94" t="s">
        <v>446</v>
      </c>
      <c r="D9" s="84" t="s">
        <v>438</v>
      </c>
      <c r="E9" s="84" t="s">
        <v>438</v>
      </c>
      <c r="F9" s="84" t="s">
        <v>438</v>
      </c>
      <c r="G9" s="84"/>
      <c r="H9" s="84" t="s">
        <v>438</v>
      </c>
      <c r="I9" s="84" t="s">
        <v>438</v>
      </c>
      <c r="J9" s="84" t="s">
        <v>438</v>
      </c>
      <c r="K9" s="84" t="s">
        <v>438</v>
      </c>
      <c r="L9" s="84" t="s">
        <v>438</v>
      </c>
      <c r="M9" s="84" t="s">
        <v>438</v>
      </c>
      <c r="N9" s="84"/>
      <c r="O9" s="84" t="s">
        <v>438</v>
      </c>
      <c r="P9" s="84" t="s">
        <v>438</v>
      </c>
      <c r="Q9" s="84" t="s">
        <v>438</v>
      </c>
      <c r="R9" s="84" t="s">
        <v>438</v>
      </c>
      <c r="S9" s="84" t="s">
        <v>438</v>
      </c>
      <c r="T9" s="84" t="s">
        <v>438</v>
      </c>
      <c r="U9" s="84" t="s">
        <v>438</v>
      </c>
    </row>
    <row r="10" spans="1:21">
      <c r="A10" s="84" t="str">
        <f t="shared" si="1"/>
        <v>1</v>
      </c>
      <c r="B10" s="93" t="s">
        <v>447</v>
      </c>
      <c r="C10" s="94" t="s">
        <v>448</v>
      </c>
      <c r="D10" s="84"/>
      <c r="E10" s="84"/>
      <c r="F10" s="84"/>
      <c r="G10" s="84"/>
      <c r="H10" s="84" t="s">
        <v>438</v>
      </c>
      <c r="I10" s="84" t="s">
        <v>438</v>
      </c>
      <c r="J10" s="84"/>
      <c r="K10" s="84" t="s">
        <v>438</v>
      </c>
      <c r="L10" s="84"/>
      <c r="M10" s="84" t="s">
        <v>438</v>
      </c>
      <c r="N10" s="84"/>
      <c r="O10" s="84"/>
      <c r="P10" s="84" t="s">
        <v>438</v>
      </c>
      <c r="Q10" s="84"/>
      <c r="R10" s="84" t="s">
        <v>438</v>
      </c>
      <c r="S10" s="84" t="s">
        <v>438</v>
      </c>
      <c r="T10" s="84" t="s">
        <v>438</v>
      </c>
      <c r="U10" s="84" t="s">
        <v>438</v>
      </c>
    </row>
    <row r="11" spans="1:21">
      <c r="A11" s="84" t="str">
        <f t="shared" si="1"/>
        <v>1</v>
      </c>
      <c r="B11" s="93" t="s">
        <v>449</v>
      </c>
      <c r="C11" s="94" t="s">
        <v>450</v>
      </c>
      <c r="D11" s="84"/>
      <c r="E11" s="84"/>
      <c r="F11" s="84"/>
      <c r="G11" s="84"/>
      <c r="H11" s="84"/>
      <c r="I11" s="84"/>
      <c r="J11" s="84" t="s">
        <v>438</v>
      </c>
      <c r="K11" s="84"/>
      <c r="L11" s="84" t="s">
        <v>438</v>
      </c>
      <c r="M11" s="84" t="s">
        <v>438</v>
      </c>
      <c r="N11" s="84"/>
      <c r="O11" s="84"/>
      <c r="P11" s="84"/>
      <c r="Q11" s="84"/>
      <c r="R11" s="84" t="s">
        <v>438</v>
      </c>
      <c r="S11" s="84" t="s">
        <v>438</v>
      </c>
      <c r="T11" s="84"/>
      <c r="U11" s="84" t="s">
        <v>438</v>
      </c>
    </row>
    <row r="12" spans="1:21">
      <c r="A12" s="84" t="str">
        <f t="shared" si="1"/>
        <v>1</v>
      </c>
      <c r="B12" s="93" t="s">
        <v>451</v>
      </c>
      <c r="C12" s="94" t="s">
        <v>452</v>
      </c>
      <c r="D12" s="84" t="s">
        <v>438</v>
      </c>
      <c r="E12" s="84"/>
      <c r="F12" s="84"/>
      <c r="G12" s="84"/>
      <c r="H12" s="84" t="s">
        <v>438</v>
      </c>
      <c r="I12" s="84" t="s">
        <v>438</v>
      </c>
      <c r="J12" s="84"/>
      <c r="K12" s="84" t="s">
        <v>438</v>
      </c>
      <c r="L12" s="84"/>
      <c r="M12" s="84" t="s">
        <v>438</v>
      </c>
      <c r="N12" s="84"/>
      <c r="O12" s="84"/>
      <c r="P12" s="84" t="s">
        <v>438</v>
      </c>
      <c r="Q12" s="84"/>
      <c r="R12" s="84" t="s">
        <v>438</v>
      </c>
      <c r="S12" s="84" t="s">
        <v>438</v>
      </c>
      <c r="T12" s="84" t="s">
        <v>438</v>
      </c>
      <c r="U12" s="84" t="s">
        <v>438</v>
      </c>
    </row>
    <row r="13" spans="1:21">
      <c r="A13" s="84" t="str">
        <f t="shared" si="1"/>
        <v>1</v>
      </c>
      <c r="B13" s="93" t="s">
        <v>453</v>
      </c>
      <c r="C13" s="94" t="s">
        <v>454</v>
      </c>
      <c r="D13" s="84"/>
      <c r="E13" s="84"/>
      <c r="F13" s="84"/>
      <c r="G13" s="84"/>
      <c r="H13" s="84" t="s">
        <v>438</v>
      </c>
      <c r="I13" s="84" t="s">
        <v>438</v>
      </c>
      <c r="J13" s="84"/>
      <c r="K13" s="84" t="s">
        <v>438</v>
      </c>
      <c r="L13" s="84"/>
      <c r="M13" s="84" t="s">
        <v>438</v>
      </c>
      <c r="N13" s="84"/>
      <c r="O13" s="84"/>
      <c r="P13" s="84" t="s">
        <v>438</v>
      </c>
      <c r="Q13" s="84"/>
      <c r="R13" s="84" t="s">
        <v>438</v>
      </c>
      <c r="S13" s="84" t="s">
        <v>438</v>
      </c>
      <c r="T13" s="84" t="s">
        <v>438</v>
      </c>
      <c r="U13" s="84" t="s">
        <v>438</v>
      </c>
    </row>
    <row r="14" spans="1:21">
      <c r="A14" s="84" t="str">
        <f t="shared" si="1"/>
        <v>1</v>
      </c>
      <c r="B14" s="93" t="s">
        <v>455</v>
      </c>
      <c r="C14" s="94" t="s">
        <v>456</v>
      </c>
      <c r="D14" s="84"/>
      <c r="E14" s="84"/>
      <c r="F14" s="84"/>
      <c r="G14" s="84"/>
      <c r="H14" s="84"/>
      <c r="I14" s="84"/>
      <c r="J14" s="84"/>
      <c r="K14" s="84"/>
      <c r="L14" s="84"/>
      <c r="M14" s="84"/>
      <c r="N14" s="84"/>
      <c r="O14" s="84"/>
      <c r="P14" s="84"/>
      <c r="Q14" s="84" t="s">
        <v>438</v>
      </c>
      <c r="R14" s="84"/>
      <c r="S14" s="84" t="s">
        <v>438</v>
      </c>
      <c r="T14" s="84"/>
      <c r="U14" s="84"/>
    </row>
    <row r="15" spans="1:21">
      <c r="A15" s="84" t="str">
        <f t="shared" si="1"/>
        <v>1</v>
      </c>
      <c r="B15" s="93" t="s">
        <v>457</v>
      </c>
      <c r="C15" s="94" t="s">
        <v>458</v>
      </c>
      <c r="D15" s="84" t="s">
        <v>438</v>
      </c>
      <c r="E15" s="84" t="s">
        <v>438</v>
      </c>
      <c r="F15" s="84" t="s">
        <v>438</v>
      </c>
      <c r="G15" s="84"/>
      <c r="H15" s="84"/>
      <c r="I15" s="84"/>
      <c r="J15" s="84"/>
      <c r="K15" s="84" t="s">
        <v>438</v>
      </c>
      <c r="L15" s="84" t="s">
        <v>438</v>
      </c>
      <c r="M15" s="84" t="s">
        <v>438</v>
      </c>
      <c r="N15" s="84"/>
      <c r="O15" s="84"/>
      <c r="P15" s="84"/>
      <c r="Q15" s="84"/>
      <c r="R15" s="84" t="s">
        <v>438</v>
      </c>
      <c r="S15" s="84"/>
      <c r="T15" s="84"/>
      <c r="U15" s="84"/>
    </row>
    <row r="16" spans="1:21">
      <c r="A16" s="84" t="str">
        <f t="shared" si="1"/>
        <v>1</v>
      </c>
      <c r="B16" s="93" t="s">
        <v>459</v>
      </c>
      <c r="C16" s="94" t="s">
        <v>460</v>
      </c>
      <c r="D16" s="84"/>
      <c r="E16" s="84"/>
      <c r="F16" s="84" t="s">
        <v>438</v>
      </c>
      <c r="G16" s="84"/>
      <c r="H16" s="84"/>
      <c r="I16" s="84"/>
      <c r="J16" s="84"/>
      <c r="K16" s="84"/>
      <c r="L16" s="84"/>
      <c r="M16" s="84"/>
      <c r="N16" s="84"/>
      <c r="O16" s="84"/>
      <c r="P16" s="84"/>
      <c r="Q16" s="84"/>
      <c r="R16" s="84" t="s">
        <v>438</v>
      </c>
      <c r="S16" s="84"/>
      <c r="T16" s="84"/>
      <c r="U16" s="84"/>
    </row>
    <row r="17" spans="1:21">
      <c r="A17" s="84" t="str">
        <f t="shared" si="1"/>
        <v>1</v>
      </c>
      <c r="B17" s="93" t="s">
        <v>461</v>
      </c>
      <c r="C17" s="94" t="s">
        <v>462</v>
      </c>
      <c r="D17" s="84"/>
      <c r="E17" s="84"/>
      <c r="F17" s="84"/>
      <c r="G17" s="84"/>
      <c r="H17" s="84"/>
      <c r="I17" s="84"/>
      <c r="J17" s="84"/>
      <c r="K17" s="84" t="s">
        <v>438</v>
      </c>
      <c r="L17" s="84"/>
      <c r="M17" s="84"/>
      <c r="N17" s="84"/>
      <c r="O17" s="84"/>
      <c r="P17" s="84"/>
      <c r="Q17" s="84"/>
      <c r="R17" s="84"/>
      <c r="S17" s="84"/>
      <c r="T17" s="84"/>
      <c r="U17" s="84"/>
    </row>
    <row r="18" spans="1:21">
      <c r="A18" s="84" t="str">
        <f t="shared" si="1"/>
        <v>1</v>
      </c>
      <c r="B18" s="93" t="s">
        <v>463</v>
      </c>
      <c r="C18" s="94" t="s">
        <v>464</v>
      </c>
      <c r="D18" s="84"/>
      <c r="E18" s="84"/>
      <c r="F18" s="84"/>
      <c r="G18" s="84"/>
      <c r="H18" s="84"/>
      <c r="I18" s="84" t="s">
        <v>438</v>
      </c>
      <c r="J18" s="84"/>
      <c r="K18" s="84" t="s">
        <v>438</v>
      </c>
      <c r="L18" s="84"/>
      <c r="M18" s="84"/>
      <c r="N18" s="84"/>
      <c r="O18" s="84"/>
      <c r="P18" s="84"/>
      <c r="Q18" s="84"/>
      <c r="R18" s="84"/>
      <c r="S18" s="84"/>
      <c r="T18" s="84"/>
      <c r="U18" s="84"/>
    </row>
    <row r="19" spans="1:21">
      <c r="A19" s="84" t="str">
        <f t="shared" si="1"/>
        <v>1</v>
      </c>
      <c r="B19" s="93" t="s">
        <v>465</v>
      </c>
      <c r="C19" s="94" t="s">
        <v>466</v>
      </c>
      <c r="D19" s="84"/>
      <c r="E19" s="84"/>
      <c r="F19" s="84"/>
      <c r="G19" s="84"/>
      <c r="H19" s="84"/>
      <c r="I19" s="84"/>
      <c r="J19" s="84" t="s">
        <v>438</v>
      </c>
      <c r="K19" s="84"/>
      <c r="L19" s="84"/>
      <c r="M19" s="84"/>
      <c r="N19" s="84"/>
      <c r="O19" s="84"/>
      <c r="P19" s="84"/>
      <c r="Q19" s="84"/>
      <c r="R19" s="84" t="s">
        <v>438</v>
      </c>
      <c r="S19" s="84"/>
      <c r="T19" s="84"/>
      <c r="U19" s="84"/>
    </row>
    <row r="20" spans="1:21">
      <c r="A20" s="84" t="str">
        <f t="shared" si="1"/>
        <v>1</v>
      </c>
      <c r="B20" s="93" t="s">
        <v>467</v>
      </c>
      <c r="C20" s="94" t="s">
        <v>468</v>
      </c>
      <c r="D20" s="84"/>
      <c r="E20" s="84"/>
      <c r="F20" s="84"/>
      <c r="G20" s="84"/>
      <c r="H20" s="84"/>
      <c r="I20" s="84"/>
      <c r="J20" s="84"/>
      <c r="K20" s="84"/>
      <c r="L20" s="84"/>
      <c r="M20" s="84"/>
      <c r="N20" s="84"/>
      <c r="O20" s="84"/>
      <c r="P20" s="84"/>
      <c r="Q20" s="84" t="s">
        <v>438</v>
      </c>
      <c r="R20" s="84"/>
      <c r="S20" s="84" t="s">
        <v>438</v>
      </c>
      <c r="T20" s="84"/>
      <c r="U20" s="84" t="s">
        <v>438</v>
      </c>
    </row>
    <row r="21" spans="1:21">
      <c r="A21" s="84"/>
      <c r="B21" s="93"/>
      <c r="C21" s="94"/>
      <c r="D21" s="84"/>
      <c r="E21" s="84"/>
      <c r="F21" s="84"/>
      <c r="G21" s="84"/>
      <c r="H21" s="84"/>
      <c r="I21" s="84"/>
      <c r="J21" s="84"/>
      <c r="K21" s="84"/>
      <c r="L21" s="84"/>
      <c r="M21" s="84"/>
      <c r="N21" s="84"/>
      <c r="O21" s="84"/>
      <c r="P21" s="84"/>
      <c r="Q21" s="84"/>
      <c r="R21" s="84"/>
      <c r="S21" s="84"/>
      <c r="T21" s="84"/>
      <c r="U21" s="84"/>
    </row>
    <row r="22" spans="1:21">
      <c r="A22" s="84"/>
      <c r="B22" s="93"/>
      <c r="C22" s="94"/>
      <c r="D22" s="84"/>
      <c r="E22" s="84"/>
      <c r="F22" s="84"/>
      <c r="G22" s="84"/>
      <c r="H22" s="84"/>
      <c r="I22" s="84"/>
      <c r="J22" s="84"/>
      <c r="K22" s="84"/>
      <c r="L22" s="84"/>
      <c r="M22" s="84"/>
      <c r="N22" s="84"/>
      <c r="O22" s="84"/>
      <c r="P22" s="84"/>
      <c r="Q22" s="84"/>
      <c r="R22" s="84"/>
      <c r="S22" s="84"/>
      <c r="T22" s="84"/>
      <c r="U22" s="84"/>
    </row>
    <row r="23" spans="1:21">
      <c r="A23" s="84"/>
      <c r="B23" s="93"/>
      <c r="C23" s="94"/>
      <c r="D23" s="84"/>
      <c r="E23" s="84"/>
      <c r="F23" s="84"/>
      <c r="G23" s="84"/>
      <c r="H23" s="84"/>
      <c r="I23" s="84"/>
      <c r="J23" s="84"/>
      <c r="K23" s="84"/>
      <c r="L23" s="84"/>
      <c r="M23" s="84"/>
      <c r="N23" s="84"/>
      <c r="O23" s="84"/>
      <c r="P23" s="84"/>
      <c r="Q23" s="84"/>
      <c r="R23" s="84"/>
      <c r="S23" s="84"/>
      <c r="T23" s="84"/>
      <c r="U23" s="84"/>
    </row>
    <row r="24" spans="1:21">
      <c r="A24" s="84"/>
      <c r="C24" s="92" t="s">
        <v>469</v>
      </c>
      <c r="D24" s="84"/>
      <c r="E24" s="84"/>
      <c r="F24" s="84"/>
      <c r="G24" s="84"/>
      <c r="H24" s="84"/>
      <c r="I24" s="84"/>
      <c r="J24" s="84"/>
      <c r="K24" s="84"/>
      <c r="L24" s="84"/>
      <c r="M24" s="84"/>
      <c r="N24" s="84"/>
      <c r="O24" s="84"/>
      <c r="P24" s="84"/>
      <c r="Q24" s="84"/>
      <c r="R24" s="84"/>
      <c r="S24" s="84"/>
      <c r="T24" s="84"/>
      <c r="U24" s="84"/>
    </row>
    <row r="25" spans="1:21">
      <c r="A25" s="84" t="str">
        <f t="shared" si="1"/>
        <v>1</v>
      </c>
      <c r="B25" s="93" t="s">
        <v>470</v>
      </c>
      <c r="C25" s="94" t="s">
        <v>471</v>
      </c>
      <c r="D25" s="84" t="s">
        <v>438</v>
      </c>
      <c r="E25" s="84" t="s">
        <v>438</v>
      </c>
      <c r="F25" s="84" t="s">
        <v>438</v>
      </c>
      <c r="G25" s="84"/>
      <c r="H25" s="84"/>
      <c r="I25" s="84" t="s">
        <v>438</v>
      </c>
      <c r="J25" s="84" t="s">
        <v>438</v>
      </c>
      <c r="K25" s="84"/>
      <c r="L25" s="84" t="s">
        <v>438</v>
      </c>
      <c r="M25" s="84" t="s">
        <v>438</v>
      </c>
      <c r="N25" s="84"/>
      <c r="O25" s="84"/>
      <c r="P25" s="84"/>
      <c r="Q25" s="84"/>
      <c r="R25" s="84"/>
      <c r="S25" s="84"/>
      <c r="T25" s="84" t="s">
        <v>438</v>
      </c>
      <c r="U25" s="84" t="s">
        <v>438</v>
      </c>
    </row>
    <row r="26" spans="1:21">
      <c r="A26" s="84" t="str">
        <f t="shared" si="1"/>
        <v>1</v>
      </c>
      <c r="B26" s="93" t="s">
        <v>472</v>
      </c>
      <c r="C26" s="94" t="s">
        <v>473</v>
      </c>
      <c r="D26" s="84" t="s">
        <v>438</v>
      </c>
      <c r="E26" s="84"/>
      <c r="F26" s="84"/>
      <c r="G26" s="84"/>
      <c r="H26" s="84" t="s">
        <v>438</v>
      </c>
      <c r="I26" s="84" t="s">
        <v>438</v>
      </c>
      <c r="J26" s="84"/>
      <c r="K26" s="84" t="s">
        <v>438</v>
      </c>
      <c r="L26" s="84"/>
      <c r="M26" s="84"/>
      <c r="N26" s="84"/>
      <c r="O26" s="84" t="s">
        <v>438</v>
      </c>
      <c r="P26" s="84" t="s">
        <v>438</v>
      </c>
      <c r="Q26" s="84"/>
      <c r="R26" s="84" t="s">
        <v>438</v>
      </c>
      <c r="S26" s="84" t="s">
        <v>438</v>
      </c>
      <c r="T26" s="84"/>
      <c r="U26" s="84"/>
    </row>
    <row r="27" spans="1:21">
      <c r="A27" s="84" t="str">
        <f t="shared" si="1"/>
        <v>1</v>
      </c>
      <c r="B27" s="93" t="s">
        <v>474</v>
      </c>
      <c r="C27" s="94" t="s">
        <v>475</v>
      </c>
      <c r="D27" s="84"/>
      <c r="E27" s="84"/>
      <c r="F27" s="84"/>
      <c r="G27" s="84" t="s">
        <v>438</v>
      </c>
      <c r="H27" s="84" t="s">
        <v>438</v>
      </c>
      <c r="I27" s="84" t="s">
        <v>438</v>
      </c>
      <c r="J27" s="84" t="s">
        <v>438</v>
      </c>
      <c r="K27" s="84" t="s">
        <v>438</v>
      </c>
      <c r="L27" s="84"/>
      <c r="M27" s="84" t="s">
        <v>438</v>
      </c>
      <c r="N27" s="84" t="s">
        <v>438</v>
      </c>
      <c r="O27" s="84"/>
      <c r="P27" s="84"/>
      <c r="Q27" s="84" t="s">
        <v>438</v>
      </c>
      <c r="R27" s="84" t="s">
        <v>438</v>
      </c>
      <c r="S27" s="84" t="s">
        <v>438</v>
      </c>
      <c r="T27" s="84"/>
      <c r="U27" s="84"/>
    </row>
    <row r="28" spans="1:21">
      <c r="A28" s="84" t="str">
        <f t="shared" si="1"/>
        <v>1</v>
      </c>
      <c r="B28" s="93" t="s">
        <v>476</v>
      </c>
      <c r="C28" s="94" t="s">
        <v>477</v>
      </c>
      <c r="D28" s="84" t="s">
        <v>438</v>
      </c>
      <c r="E28" s="84" t="s">
        <v>438</v>
      </c>
      <c r="F28" s="84" t="s">
        <v>438</v>
      </c>
      <c r="G28" s="84"/>
      <c r="H28" s="84"/>
      <c r="I28" s="84"/>
      <c r="J28" s="84"/>
      <c r="K28" s="84" t="s">
        <v>438</v>
      </c>
      <c r="L28" s="84" t="s">
        <v>438</v>
      </c>
      <c r="M28" s="84" t="s">
        <v>438</v>
      </c>
      <c r="N28" s="84"/>
      <c r="O28" s="84"/>
      <c r="P28" s="84"/>
      <c r="Q28" s="84"/>
      <c r="R28" s="84" t="s">
        <v>438</v>
      </c>
      <c r="S28" s="84"/>
      <c r="T28" s="84"/>
      <c r="U28" s="84"/>
    </row>
    <row r="29" spans="1:21">
      <c r="A29" s="84" t="str">
        <f t="shared" si="1"/>
        <v>1</v>
      </c>
      <c r="B29" s="93" t="s">
        <v>478</v>
      </c>
      <c r="C29" s="94" t="s">
        <v>479</v>
      </c>
      <c r="D29" s="84"/>
      <c r="E29" s="84"/>
      <c r="F29" s="84"/>
      <c r="G29" s="84"/>
      <c r="H29" s="84" t="s">
        <v>438</v>
      </c>
      <c r="I29" s="84" t="s">
        <v>438</v>
      </c>
      <c r="J29" s="84" t="s">
        <v>438</v>
      </c>
      <c r="K29" s="84" t="s">
        <v>438</v>
      </c>
      <c r="L29" s="84"/>
      <c r="M29" s="84" t="s">
        <v>438</v>
      </c>
      <c r="N29" s="84"/>
      <c r="O29" s="84"/>
      <c r="P29" s="84"/>
      <c r="Q29" s="84"/>
      <c r="R29" s="84" t="s">
        <v>438</v>
      </c>
      <c r="S29" s="84" t="s">
        <v>438</v>
      </c>
      <c r="T29" s="84"/>
      <c r="U29" s="84"/>
    </row>
    <row r="30" spans="1:21">
      <c r="A30" s="84" t="str">
        <f t="shared" si="1"/>
        <v>1</v>
      </c>
      <c r="B30" s="93" t="s">
        <v>480</v>
      </c>
      <c r="C30" s="94" t="s">
        <v>481</v>
      </c>
      <c r="D30" s="84"/>
      <c r="E30" s="84"/>
      <c r="F30" s="84"/>
      <c r="G30" s="84"/>
      <c r="H30" s="84"/>
      <c r="I30" s="84"/>
      <c r="J30" s="84"/>
      <c r="K30" s="84"/>
      <c r="L30" s="84"/>
      <c r="M30" s="84"/>
      <c r="N30" s="84"/>
      <c r="O30" s="84"/>
      <c r="P30" s="84"/>
      <c r="Q30" s="84" t="s">
        <v>438</v>
      </c>
      <c r="R30" s="84"/>
      <c r="S30" s="84"/>
      <c r="T30" s="84"/>
      <c r="U30" s="84"/>
    </row>
    <row r="31" spans="1:21">
      <c r="A31" s="84" t="str">
        <f t="shared" si="1"/>
        <v>1</v>
      </c>
      <c r="B31" s="93" t="s">
        <v>482</v>
      </c>
      <c r="C31" s="94" t="s">
        <v>483</v>
      </c>
      <c r="D31" s="84" t="s">
        <v>438</v>
      </c>
      <c r="E31" s="84" t="s">
        <v>438</v>
      </c>
      <c r="F31" s="84" t="s">
        <v>438</v>
      </c>
      <c r="G31" s="84"/>
      <c r="H31" s="84"/>
      <c r="I31" s="84"/>
      <c r="J31" s="84"/>
      <c r="K31" s="84" t="s">
        <v>438</v>
      </c>
      <c r="L31" s="84" t="s">
        <v>438</v>
      </c>
      <c r="M31" s="84" t="s">
        <v>438</v>
      </c>
      <c r="N31" s="84"/>
      <c r="O31" s="84"/>
      <c r="P31" s="84"/>
      <c r="Q31" s="84"/>
      <c r="R31" s="84" t="s">
        <v>438</v>
      </c>
      <c r="S31" s="84"/>
      <c r="T31" s="84"/>
      <c r="U31" s="84"/>
    </row>
    <row r="32" spans="1:21">
      <c r="A32" s="84" t="str">
        <f t="shared" si="1"/>
        <v>1</v>
      </c>
      <c r="B32" s="93" t="s">
        <v>484</v>
      </c>
      <c r="C32" s="94" t="s">
        <v>485</v>
      </c>
      <c r="D32" s="84" t="s">
        <v>438</v>
      </c>
      <c r="E32" s="84"/>
      <c r="F32" s="84"/>
      <c r="G32" s="84"/>
      <c r="H32" s="84" t="s">
        <v>438</v>
      </c>
      <c r="I32" s="84" t="s">
        <v>438</v>
      </c>
      <c r="J32" s="84"/>
      <c r="K32" s="84" t="s">
        <v>438</v>
      </c>
      <c r="L32" s="84"/>
      <c r="M32" s="84" t="s">
        <v>438</v>
      </c>
      <c r="N32" s="84"/>
      <c r="O32" s="84"/>
      <c r="P32" s="84" t="s">
        <v>438</v>
      </c>
      <c r="Q32" s="84"/>
      <c r="R32" s="84" t="s">
        <v>438</v>
      </c>
      <c r="S32" s="84" t="s">
        <v>438</v>
      </c>
      <c r="T32" s="84" t="s">
        <v>438</v>
      </c>
      <c r="U32" s="84" t="s">
        <v>438</v>
      </c>
    </row>
    <row r="33" spans="1:21">
      <c r="A33" s="84" t="str">
        <f t="shared" si="1"/>
        <v>1</v>
      </c>
      <c r="B33" s="93" t="s">
        <v>486</v>
      </c>
      <c r="C33" s="94" t="s">
        <v>487</v>
      </c>
      <c r="D33" s="84"/>
      <c r="E33" s="84"/>
      <c r="F33" s="84"/>
      <c r="G33" s="84"/>
      <c r="H33" s="84"/>
      <c r="I33" s="84"/>
      <c r="J33" s="84"/>
      <c r="K33" s="84"/>
      <c r="L33" s="84"/>
      <c r="M33" s="84"/>
      <c r="N33" s="84"/>
      <c r="O33" s="84"/>
      <c r="P33" s="84"/>
      <c r="Q33" s="84"/>
      <c r="R33" s="84" t="s">
        <v>438</v>
      </c>
      <c r="S33" s="84"/>
      <c r="T33" s="84"/>
      <c r="U33" s="84"/>
    </row>
    <row r="34" spans="1:21">
      <c r="A34" s="84" t="str">
        <f t="shared" si="1"/>
        <v>1</v>
      </c>
      <c r="B34" s="93" t="s">
        <v>488</v>
      </c>
      <c r="C34" s="94" t="s">
        <v>489</v>
      </c>
      <c r="D34" s="84"/>
      <c r="E34" s="84"/>
      <c r="F34" s="84"/>
      <c r="G34" s="84"/>
      <c r="H34" s="84"/>
      <c r="I34" s="84"/>
      <c r="J34" s="84"/>
      <c r="K34" s="84"/>
      <c r="L34" s="84"/>
      <c r="M34" s="84"/>
      <c r="N34" s="84"/>
      <c r="O34" s="84"/>
      <c r="P34" s="84"/>
      <c r="Q34" s="84" t="s">
        <v>438</v>
      </c>
      <c r="R34" s="84"/>
      <c r="S34" s="84"/>
      <c r="T34" s="84"/>
      <c r="U34" s="84"/>
    </row>
    <row r="35" spans="1:21">
      <c r="A35" s="84" t="str">
        <f t="shared" si="1"/>
        <v>1</v>
      </c>
      <c r="B35" s="93" t="s">
        <v>490</v>
      </c>
      <c r="C35" s="94" t="s">
        <v>491</v>
      </c>
      <c r="D35" s="84"/>
      <c r="E35" s="84"/>
      <c r="F35" s="84"/>
      <c r="G35" s="84" t="s">
        <v>438</v>
      </c>
      <c r="H35" s="84"/>
      <c r="I35" s="84"/>
      <c r="J35" s="84"/>
      <c r="K35" s="84"/>
      <c r="L35" s="84"/>
      <c r="M35" s="84"/>
      <c r="N35" s="84" t="s">
        <v>438</v>
      </c>
      <c r="O35" s="84"/>
      <c r="P35" s="84"/>
      <c r="Q35" s="84"/>
      <c r="R35" s="84"/>
      <c r="S35" s="84" t="s">
        <v>438</v>
      </c>
      <c r="T35" s="84"/>
      <c r="U35" s="84"/>
    </row>
    <row r="36" spans="1:21">
      <c r="A36" s="84" t="str">
        <f t="shared" si="1"/>
        <v>1</v>
      </c>
      <c r="B36" s="93" t="s">
        <v>492</v>
      </c>
      <c r="C36" s="94" t="s">
        <v>493</v>
      </c>
      <c r="D36" s="84" t="s">
        <v>438</v>
      </c>
      <c r="E36" s="84" t="s">
        <v>438</v>
      </c>
      <c r="F36" s="84" t="s">
        <v>438</v>
      </c>
      <c r="G36" s="84"/>
      <c r="H36" s="84"/>
      <c r="I36" s="84" t="s">
        <v>438</v>
      </c>
      <c r="J36" s="84"/>
      <c r="K36" s="84" t="s">
        <v>438</v>
      </c>
      <c r="L36" s="84" t="s">
        <v>438</v>
      </c>
      <c r="M36" s="84" t="s">
        <v>438</v>
      </c>
      <c r="N36" s="84"/>
      <c r="O36" s="84"/>
      <c r="P36" s="84"/>
      <c r="Q36" s="84"/>
      <c r="R36" s="84" t="s">
        <v>438</v>
      </c>
      <c r="S36" s="84" t="s">
        <v>438</v>
      </c>
      <c r="T36" s="84"/>
      <c r="U36" s="84"/>
    </row>
    <row r="37" spans="1:21">
      <c r="A37" s="84" t="str">
        <f t="shared" si="1"/>
        <v>1</v>
      </c>
      <c r="B37" s="93" t="s">
        <v>494</v>
      </c>
      <c r="C37" s="94" t="s">
        <v>495</v>
      </c>
      <c r="D37" s="84" t="s">
        <v>438</v>
      </c>
      <c r="E37" s="84"/>
      <c r="F37" s="84"/>
      <c r="G37" s="84"/>
      <c r="H37" s="84" t="s">
        <v>438</v>
      </c>
      <c r="I37" s="84"/>
      <c r="J37" s="84"/>
      <c r="K37" s="84"/>
      <c r="L37" s="84"/>
      <c r="M37" s="84" t="s">
        <v>438</v>
      </c>
      <c r="N37" s="84"/>
      <c r="O37" s="84"/>
      <c r="P37" s="84" t="s">
        <v>438</v>
      </c>
      <c r="Q37" s="84" t="s">
        <v>438</v>
      </c>
      <c r="R37" s="84"/>
      <c r="S37" s="84" t="s">
        <v>438</v>
      </c>
      <c r="T37" s="84"/>
      <c r="U37" s="84"/>
    </row>
    <row r="38" spans="1:21">
      <c r="A38" s="84" t="str">
        <f t="shared" si="1"/>
        <v>1</v>
      </c>
      <c r="B38" s="93" t="s">
        <v>496</v>
      </c>
      <c r="C38" s="94" t="s">
        <v>497</v>
      </c>
      <c r="D38" s="84"/>
      <c r="E38" s="84"/>
      <c r="F38" s="84"/>
      <c r="G38" s="84"/>
      <c r="H38" s="84"/>
      <c r="I38" s="84"/>
      <c r="J38" s="84"/>
      <c r="K38" s="84"/>
      <c r="L38" s="84"/>
      <c r="M38" s="84"/>
      <c r="N38" s="84"/>
      <c r="O38" s="84"/>
      <c r="P38" s="84"/>
      <c r="Q38" s="84" t="s">
        <v>438</v>
      </c>
      <c r="R38" s="84"/>
      <c r="S38" s="84" t="s">
        <v>438</v>
      </c>
      <c r="T38" s="84"/>
      <c r="U38" s="84"/>
    </row>
    <row r="39" spans="1:21">
      <c r="A39" s="84" t="str">
        <f t="shared" si="1"/>
        <v>1</v>
      </c>
      <c r="B39" s="93" t="s">
        <v>498</v>
      </c>
      <c r="C39" s="94" t="s">
        <v>499</v>
      </c>
      <c r="D39" s="84"/>
      <c r="E39" s="84"/>
      <c r="F39" s="84"/>
      <c r="G39" s="84" t="s">
        <v>438</v>
      </c>
      <c r="H39" s="84" t="s">
        <v>438</v>
      </c>
      <c r="I39" s="84"/>
      <c r="J39" s="84" t="s">
        <v>438</v>
      </c>
      <c r="K39" s="84"/>
      <c r="L39" s="84" t="s">
        <v>438</v>
      </c>
      <c r="M39" s="84"/>
      <c r="N39" s="84" t="s">
        <v>438</v>
      </c>
      <c r="O39" s="84"/>
      <c r="P39" s="84"/>
      <c r="Q39" s="84"/>
      <c r="R39" s="84" t="s">
        <v>438</v>
      </c>
      <c r="S39" s="84" t="s">
        <v>438</v>
      </c>
      <c r="T39" s="84"/>
      <c r="U39" s="84"/>
    </row>
    <row r="40" spans="1:21">
      <c r="A40" s="84" t="str">
        <f t="shared" si="1"/>
        <v>1</v>
      </c>
      <c r="B40" s="93" t="s">
        <v>500</v>
      </c>
      <c r="C40" s="94" t="s">
        <v>501</v>
      </c>
      <c r="D40" s="84"/>
      <c r="E40" s="84"/>
      <c r="F40" s="84"/>
      <c r="G40" s="84"/>
      <c r="H40" s="84"/>
      <c r="I40" s="84"/>
      <c r="J40" s="84"/>
      <c r="K40" s="84"/>
      <c r="L40" s="84"/>
      <c r="M40" s="84"/>
      <c r="N40" s="84"/>
      <c r="O40" s="84"/>
      <c r="P40" s="84"/>
      <c r="Q40" s="84" t="s">
        <v>438</v>
      </c>
      <c r="R40" s="84"/>
      <c r="S40" s="84"/>
      <c r="T40" s="84"/>
      <c r="U40" s="84"/>
    </row>
    <row r="41" spans="1:21">
      <c r="A41" s="84" t="str">
        <f t="shared" si="1"/>
        <v>1</v>
      </c>
      <c r="B41" s="93" t="s">
        <v>502</v>
      </c>
      <c r="C41" s="94" t="s">
        <v>503</v>
      </c>
      <c r="D41" s="84"/>
      <c r="E41" s="84"/>
      <c r="F41" s="84"/>
      <c r="G41" s="84"/>
      <c r="H41" s="84"/>
      <c r="I41" s="84"/>
      <c r="J41" s="84"/>
      <c r="K41" s="84"/>
      <c r="L41" s="84"/>
      <c r="M41" s="84"/>
      <c r="N41" s="84"/>
      <c r="O41" s="84"/>
      <c r="P41" s="84"/>
      <c r="Q41" s="84" t="s">
        <v>438</v>
      </c>
      <c r="R41" s="84"/>
      <c r="S41" s="84"/>
      <c r="T41" s="84"/>
      <c r="U41" s="84"/>
    </row>
    <row r="42" spans="1:21">
      <c r="A42" s="84"/>
      <c r="B42" s="93"/>
      <c r="C42" s="94"/>
      <c r="D42" s="84"/>
      <c r="E42" s="84"/>
      <c r="F42" s="84"/>
      <c r="G42" s="84"/>
      <c r="H42" s="84"/>
      <c r="I42" s="84"/>
      <c r="J42" s="84"/>
      <c r="K42" s="84"/>
      <c r="L42" s="84"/>
      <c r="M42" s="84"/>
      <c r="N42" s="84"/>
      <c r="O42" s="84"/>
      <c r="P42" s="84"/>
      <c r="Q42" s="84"/>
      <c r="R42" s="84"/>
      <c r="S42" s="84"/>
      <c r="T42" s="84"/>
      <c r="U42" s="84"/>
    </row>
    <row r="43" spans="1:21">
      <c r="A43" s="84"/>
      <c r="B43" s="93"/>
      <c r="C43" s="94"/>
      <c r="D43" s="84"/>
      <c r="E43" s="84"/>
      <c r="F43" s="84"/>
      <c r="G43" s="84"/>
      <c r="H43" s="84"/>
      <c r="I43" s="84"/>
      <c r="J43" s="84"/>
      <c r="K43" s="84"/>
      <c r="L43" s="84"/>
      <c r="M43" s="84"/>
      <c r="N43" s="84"/>
      <c r="O43" s="84"/>
      <c r="P43" s="84"/>
      <c r="Q43" s="84"/>
      <c r="R43" s="84"/>
      <c r="S43" s="84"/>
      <c r="T43" s="84"/>
      <c r="U43" s="84"/>
    </row>
    <row r="44" spans="1:21">
      <c r="A44" s="84"/>
      <c r="C44" s="92" t="s">
        <v>504</v>
      </c>
      <c r="D44" s="84"/>
      <c r="E44" s="84"/>
      <c r="F44" s="84"/>
      <c r="G44" s="84"/>
      <c r="H44" s="84"/>
      <c r="I44" s="84"/>
      <c r="J44" s="84"/>
      <c r="K44" s="84"/>
      <c r="L44" s="84"/>
      <c r="M44" s="84"/>
      <c r="N44" s="84"/>
      <c r="O44" s="84"/>
      <c r="P44" s="84"/>
      <c r="Q44" s="84"/>
      <c r="R44" s="84"/>
      <c r="S44" s="84"/>
      <c r="T44" s="84"/>
      <c r="U44" s="84"/>
    </row>
    <row r="45" spans="1:21">
      <c r="A45" s="84" t="str">
        <f t="shared" si="1"/>
        <v>1</v>
      </c>
      <c r="B45" s="93" t="s">
        <v>505</v>
      </c>
      <c r="C45" s="94" t="s">
        <v>506</v>
      </c>
      <c r="D45" s="84"/>
      <c r="E45" s="84"/>
      <c r="F45" s="84" t="s">
        <v>438</v>
      </c>
      <c r="G45" s="84" t="s">
        <v>438</v>
      </c>
      <c r="H45" s="84" t="s">
        <v>438</v>
      </c>
      <c r="I45" s="84" t="s">
        <v>438</v>
      </c>
      <c r="J45" s="84" t="s">
        <v>438</v>
      </c>
      <c r="K45" s="84" t="s">
        <v>438</v>
      </c>
      <c r="L45" s="84" t="s">
        <v>438</v>
      </c>
      <c r="M45" s="84" t="s">
        <v>438</v>
      </c>
      <c r="N45" s="84" t="s">
        <v>438</v>
      </c>
      <c r="O45" s="84"/>
      <c r="P45" s="84"/>
      <c r="Q45" s="84"/>
      <c r="R45" s="84" t="s">
        <v>438</v>
      </c>
      <c r="S45" s="84" t="s">
        <v>438</v>
      </c>
      <c r="T45" s="84"/>
      <c r="U45" s="84"/>
    </row>
    <row r="46" spans="1:21">
      <c r="A46" s="84" t="str">
        <f t="shared" si="1"/>
        <v>1</v>
      </c>
      <c r="B46" s="93" t="s">
        <v>507</v>
      </c>
      <c r="C46" s="94" t="s">
        <v>508</v>
      </c>
      <c r="D46" s="84"/>
      <c r="E46" s="84"/>
      <c r="F46" s="84"/>
      <c r="G46" s="84" t="s">
        <v>438</v>
      </c>
      <c r="H46" s="84" t="s">
        <v>438</v>
      </c>
      <c r="I46" s="84" t="s">
        <v>438</v>
      </c>
      <c r="J46" s="84" t="s">
        <v>438</v>
      </c>
      <c r="K46" s="84"/>
      <c r="L46" s="84"/>
      <c r="M46" s="84" t="s">
        <v>438</v>
      </c>
      <c r="N46" s="84" t="s">
        <v>438</v>
      </c>
      <c r="O46" s="84"/>
      <c r="P46" s="84" t="s">
        <v>438</v>
      </c>
      <c r="Q46" s="84" t="s">
        <v>438</v>
      </c>
      <c r="R46" s="84" t="s">
        <v>438</v>
      </c>
      <c r="S46" s="84" t="s">
        <v>438</v>
      </c>
      <c r="T46" s="84"/>
      <c r="U46" s="84" t="s">
        <v>438</v>
      </c>
    </row>
    <row r="47" spans="1:21">
      <c r="A47" s="84" t="str">
        <f t="shared" si="1"/>
        <v>1</v>
      </c>
      <c r="B47" s="93" t="s">
        <v>509</v>
      </c>
      <c r="C47" s="94" t="s">
        <v>510</v>
      </c>
      <c r="D47" s="84"/>
      <c r="E47" s="84"/>
      <c r="F47" s="84"/>
      <c r="G47" s="84" t="s">
        <v>438</v>
      </c>
      <c r="H47" s="84"/>
      <c r="I47" s="84"/>
      <c r="J47" s="84"/>
      <c r="K47" s="84"/>
      <c r="L47" s="84"/>
      <c r="M47" s="84"/>
      <c r="N47" s="84" t="s">
        <v>438</v>
      </c>
      <c r="O47" s="84"/>
      <c r="P47" s="84"/>
      <c r="Q47" s="84" t="s">
        <v>438</v>
      </c>
      <c r="R47" s="84"/>
      <c r="S47" s="84" t="s">
        <v>438</v>
      </c>
      <c r="T47" s="84"/>
      <c r="U47" s="84"/>
    </row>
    <row r="48" spans="1:21">
      <c r="A48" s="84" t="str">
        <f t="shared" si="1"/>
        <v>1</v>
      </c>
      <c r="B48" s="93" t="s">
        <v>511</v>
      </c>
      <c r="C48" s="94" t="s">
        <v>512</v>
      </c>
      <c r="D48" s="84"/>
      <c r="E48" s="84"/>
      <c r="F48" s="84"/>
      <c r="G48" s="84"/>
      <c r="H48" s="84"/>
      <c r="I48" s="84"/>
      <c r="J48" s="84"/>
      <c r="K48" s="84"/>
      <c r="L48" s="84"/>
      <c r="M48" s="84"/>
      <c r="N48" s="84"/>
      <c r="O48" s="84"/>
      <c r="P48" s="84"/>
      <c r="Q48" s="84" t="s">
        <v>438</v>
      </c>
      <c r="R48" s="84"/>
      <c r="S48" s="84"/>
      <c r="T48" s="84"/>
      <c r="U48" s="84"/>
    </row>
    <row r="49" spans="1:21">
      <c r="A49" s="84" t="str">
        <f t="shared" si="1"/>
        <v>1</v>
      </c>
      <c r="B49" s="93" t="s">
        <v>513</v>
      </c>
      <c r="C49" s="94" t="s">
        <v>514</v>
      </c>
      <c r="D49" s="84"/>
      <c r="E49" s="84"/>
      <c r="F49" s="84"/>
      <c r="G49" s="84"/>
      <c r="H49" s="84" t="s">
        <v>438</v>
      </c>
      <c r="I49" s="84"/>
      <c r="J49" s="84"/>
      <c r="K49" s="84" t="s">
        <v>438</v>
      </c>
      <c r="L49" s="84"/>
      <c r="M49" s="84"/>
      <c r="N49" s="84"/>
      <c r="O49" s="84"/>
      <c r="P49" s="84"/>
      <c r="Q49" s="84" t="s">
        <v>438</v>
      </c>
      <c r="R49" s="84"/>
      <c r="S49" s="84"/>
      <c r="T49" s="84" t="s">
        <v>438</v>
      </c>
      <c r="U49" s="84"/>
    </row>
    <row r="50" spans="1:21">
      <c r="A50" s="84" t="str">
        <f t="shared" si="1"/>
        <v>1</v>
      </c>
      <c r="B50" s="93" t="s">
        <v>515</v>
      </c>
      <c r="C50" s="94" t="s">
        <v>516</v>
      </c>
      <c r="D50" s="84"/>
      <c r="E50" s="84"/>
      <c r="F50" s="84"/>
      <c r="G50" s="84" t="s">
        <v>438</v>
      </c>
      <c r="H50" s="84" t="s">
        <v>438</v>
      </c>
      <c r="I50" s="84"/>
      <c r="J50" s="84"/>
      <c r="K50" s="84"/>
      <c r="L50" s="84"/>
      <c r="M50" s="84"/>
      <c r="N50" s="84" t="s">
        <v>438</v>
      </c>
      <c r="O50" s="84"/>
      <c r="P50" s="84" t="s">
        <v>438</v>
      </c>
      <c r="Q50" s="84"/>
      <c r="R50" s="84"/>
      <c r="S50" s="84" t="s">
        <v>438</v>
      </c>
      <c r="T50" s="84"/>
      <c r="U50" s="84"/>
    </row>
    <row r="51" spans="1:21">
      <c r="A51" s="84" t="str">
        <f t="shared" si="1"/>
        <v>1</v>
      </c>
      <c r="B51" s="93" t="s">
        <v>517</v>
      </c>
      <c r="C51" s="94" t="s">
        <v>518</v>
      </c>
      <c r="D51" s="84"/>
      <c r="E51" s="84"/>
      <c r="F51" s="84"/>
      <c r="G51" s="84" t="s">
        <v>438</v>
      </c>
      <c r="H51" s="84"/>
      <c r="I51" s="84"/>
      <c r="J51" s="84"/>
      <c r="K51" s="84"/>
      <c r="L51" s="84"/>
      <c r="M51" s="84"/>
      <c r="N51" s="84" t="s">
        <v>438</v>
      </c>
      <c r="O51" s="84"/>
      <c r="P51" s="84"/>
      <c r="Q51" s="84" t="s">
        <v>438</v>
      </c>
      <c r="R51" s="84"/>
      <c r="S51" s="84"/>
      <c r="T51" s="84"/>
      <c r="U51" s="84"/>
    </row>
    <row r="52" spans="1:21">
      <c r="A52" s="84" t="str">
        <f t="shared" si="1"/>
        <v>1</v>
      </c>
      <c r="B52" s="93" t="s">
        <v>519</v>
      </c>
      <c r="C52" s="94" t="s">
        <v>520</v>
      </c>
      <c r="D52" s="84" t="s">
        <v>438</v>
      </c>
      <c r="E52" s="84" t="s">
        <v>438</v>
      </c>
      <c r="F52" s="84" t="s">
        <v>438</v>
      </c>
      <c r="G52" s="84" t="s">
        <v>438</v>
      </c>
      <c r="H52" s="84" t="s">
        <v>438</v>
      </c>
      <c r="I52" s="84" t="s">
        <v>438</v>
      </c>
      <c r="J52" s="84" t="s">
        <v>438</v>
      </c>
      <c r="K52" s="84" t="s">
        <v>438</v>
      </c>
      <c r="L52" s="84" t="s">
        <v>438</v>
      </c>
      <c r="M52" s="84" t="s">
        <v>438</v>
      </c>
      <c r="N52" s="84" t="s">
        <v>438</v>
      </c>
      <c r="O52" s="84" t="s">
        <v>438</v>
      </c>
      <c r="P52" s="84" t="s">
        <v>438</v>
      </c>
      <c r="Q52" s="84" t="s">
        <v>438</v>
      </c>
      <c r="R52" s="84" t="s">
        <v>438</v>
      </c>
      <c r="S52" s="84" t="s">
        <v>438</v>
      </c>
      <c r="T52" s="84" t="s">
        <v>438</v>
      </c>
      <c r="U52" s="84" t="s">
        <v>438</v>
      </c>
    </row>
    <row r="53" spans="1:21">
      <c r="A53" s="84"/>
      <c r="B53" s="93"/>
      <c r="C53" s="94"/>
      <c r="D53" s="84"/>
      <c r="E53" s="84"/>
      <c r="F53" s="84"/>
      <c r="G53" s="84"/>
      <c r="H53" s="84"/>
      <c r="I53" s="84"/>
      <c r="J53" s="84"/>
      <c r="K53" s="84"/>
      <c r="L53" s="84"/>
      <c r="M53" s="84"/>
      <c r="N53" s="84"/>
      <c r="O53" s="84"/>
      <c r="P53" s="84"/>
      <c r="Q53" s="84"/>
      <c r="R53" s="84"/>
      <c r="S53" s="84"/>
      <c r="T53" s="84"/>
      <c r="U53" s="84"/>
    </row>
    <row r="54" spans="1:21">
      <c r="A54" s="84"/>
      <c r="B54" s="93"/>
      <c r="C54" s="94"/>
      <c r="D54" s="84"/>
      <c r="E54" s="84"/>
      <c r="F54" s="84"/>
      <c r="G54" s="84"/>
      <c r="H54" s="84"/>
      <c r="I54" s="84"/>
      <c r="J54" s="84"/>
      <c r="K54" s="84"/>
      <c r="L54" s="84"/>
      <c r="M54" s="84"/>
      <c r="N54" s="84"/>
      <c r="O54" s="84"/>
      <c r="P54" s="84"/>
      <c r="Q54" s="84"/>
      <c r="R54" s="84"/>
      <c r="S54" s="84"/>
      <c r="T54" s="84"/>
      <c r="U54" s="84"/>
    </row>
    <row r="55" spans="1:21">
      <c r="A55" s="84"/>
      <c r="B55" s="93"/>
      <c r="C55" s="94"/>
      <c r="D55" s="84"/>
      <c r="E55" s="84"/>
      <c r="F55" s="84"/>
      <c r="G55" s="84"/>
      <c r="H55" s="84"/>
      <c r="I55" s="84"/>
      <c r="J55" s="84"/>
      <c r="K55" s="84"/>
      <c r="L55" s="84"/>
      <c r="M55" s="84"/>
      <c r="N55" s="84"/>
      <c r="O55" s="84"/>
      <c r="P55" s="84"/>
      <c r="Q55" s="84"/>
      <c r="R55" s="84"/>
      <c r="S55" s="84"/>
      <c r="T55" s="84"/>
      <c r="U55" s="84"/>
    </row>
    <row r="56" spans="1:21">
      <c r="A56" s="84"/>
      <c r="B56" s="93"/>
      <c r="C56" s="94"/>
      <c r="D56" s="84"/>
      <c r="E56" s="84"/>
      <c r="F56" s="84"/>
      <c r="G56" s="84"/>
      <c r="H56" s="84"/>
      <c r="I56" s="84"/>
      <c r="J56" s="84"/>
      <c r="K56" s="84"/>
      <c r="L56" s="84"/>
      <c r="M56" s="84"/>
      <c r="N56" s="84"/>
      <c r="O56" s="84"/>
      <c r="P56" s="84"/>
      <c r="Q56" s="84"/>
      <c r="R56" s="84"/>
      <c r="S56" s="84"/>
      <c r="T56" s="84"/>
      <c r="U56" s="84"/>
    </row>
    <row r="57" spans="1:21">
      <c r="A57" s="84"/>
      <c r="B57" s="93"/>
      <c r="C57" s="94"/>
      <c r="D57" s="84"/>
      <c r="E57" s="84"/>
      <c r="F57" s="84"/>
      <c r="G57" s="84"/>
      <c r="H57" s="84"/>
      <c r="I57" s="84"/>
      <c r="J57" s="84"/>
      <c r="K57" s="84"/>
      <c r="L57" s="84"/>
      <c r="M57" s="84"/>
      <c r="N57" s="84"/>
      <c r="O57" s="84"/>
      <c r="P57" s="84"/>
      <c r="Q57" s="84"/>
      <c r="R57" s="84"/>
      <c r="S57" s="84"/>
      <c r="T57" s="84"/>
      <c r="U57" s="84"/>
    </row>
    <row r="58" spans="1:21">
      <c r="A58" s="84"/>
      <c r="B58" s="93"/>
      <c r="C58" s="94"/>
      <c r="D58" s="84"/>
      <c r="E58" s="84"/>
      <c r="F58" s="84"/>
      <c r="G58" s="84"/>
      <c r="H58" s="84"/>
      <c r="I58" s="84"/>
      <c r="J58" s="84"/>
      <c r="K58" s="84"/>
      <c r="L58" s="84"/>
      <c r="M58" s="84"/>
      <c r="N58" s="84"/>
      <c r="O58" s="84"/>
      <c r="P58" s="84"/>
      <c r="Q58" s="84"/>
      <c r="R58" s="84"/>
      <c r="S58" s="84"/>
      <c r="T58" s="84"/>
      <c r="U58" s="84"/>
    </row>
    <row r="59" spans="1:21">
      <c r="A59" s="84"/>
      <c r="C59" s="92" t="s">
        <v>521</v>
      </c>
      <c r="D59" s="84"/>
      <c r="E59" s="84"/>
      <c r="F59" s="84"/>
      <c r="G59" s="84"/>
      <c r="H59" s="84"/>
      <c r="I59" s="84"/>
      <c r="J59" s="84"/>
      <c r="K59" s="84"/>
      <c r="L59" s="84"/>
      <c r="M59" s="84"/>
      <c r="N59" s="84"/>
      <c r="O59" s="84"/>
      <c r="P59" s="84"/>
      <c r="Q59" s="84"/>
      <c r="R59" s="84"/>
      <c r="S59" s="84"/>
      <c r="T59" s="84"/>
      <c r="U59" s="84"/>
    </row>
    <row r="60" spans="1:21">
      <c r="A60" s="84" t="str">
        <f t="shared" si="1"/>
        <v>1</v>
      </c>
      <c r="B60" s="93" t="s">
        <v>522</v>
      </c>
      <c r="C60" s="94" t="s">
        <v>523</v>
      </c>
      <c r="D60" s="84"/>
      <c r="E60" s="84"/>
      <c r="F60" s="84"/>
      <c r="G60" s="84" t="s">
        <v>438</v>
      </c>
      <c r="H60" s="84"/>
      <c r="I60" s="84"/>
      <c r="J60" s="84"/>
      <c r="K60" s="84"/>
      <c r="L60" s="84"/>
      <c r="M60" s="84"/>
      <c r="N60" s="84" t="s">
        <v>438</v>
      </c>
      <c r="O60" s="84"/>
      <c r="P60" s="84"/>
      <c r="Q60" s="84"/>
      <c r="R60" s="84"/>
      <c r="S60" s="84" t="s">
        <v>438</v>
      </c>
      <c r="T60" s="84"/>
      <c r="U60" s="84"/>
    </row>
    <row r="61" spans="1:21">
      <c r="A61" s="84" t="str">
        <f t="shared" si="1"/>
        <v>1</v>
      </c>
      <c r="B61" s="93" t="s">
        <v>524</v>
      </c>
      <c r="C61" s="94" t="s">
        <v>525</v>
      </c>
      <c r="D61" s="84"/>
      <c r="E61" s="84"/>
      <c r="F61" s="84"/>
      <c r="G61" s="84" t="s">
        <v>438</v>
      </c>
      <c r="H61" s="84"/>
      <c r="I61" s="84"/>
      <c r="J61" s="84"/>
      <c r="K61" s="84"/>
      <c r="L61" s="84"/>
      <c r="M61" s="84"/>
      <c r="N61" s="84" t="s">
        <v>438</v>
      </c>
      <c r="O61" s="84"/>
      <c r="P61" s="84" t="s">
        <v>438</v>
      </c>
      <c r="Q61" s="84"/>
      <c r="R61" s="84"/>
      <c r="S61" s="84" t="s">
        <v>438</v>
      </c>
      <c r="T61" s="84" t="s">
        <v>438</v>
      </c>
      <c r="U61" s="84" t="s">
        <v>438</v>
      </c>
    </row>
    <row r="62" spans="1:21">
      <c r="A62" s="84" t="str">
        <f t="shared" si="1"/>
        <v>1</v>
      </c>
      <c r="B62" s="93" t="s">
        <v>526</v>
      </c>
      <c r="C62" s="94" t="s">
        <v>527</v>
      </c>
      <c r="D62" s="84"/>
      <c r="E62" s="84"/>
      <c r="F62" s="84"/>
      <c r="G62" s="84" t="s">
        <v>438</v>
      </c>
      <c r="H62" s="84"/>
      <c r="I62" s="84"/>
      <c r="J62" s="84"/>
      <c r="K62" s="84"/>
      <c r="L62" s="84"/>
      <c r="M62" s="84"/>
      <c r="N62" s="84" t="s">
        <v>438</v>
      </c>
      <c r="O62" s="84"/>
      <c r="P62" s="84" t="s">
        <v>438</v>
      </c>
      <c r="Q62" s="84"/>
      <c r="R62" s="84"/>
      <c r="S62" s="84" t="s">
        <v>438</v>
      </c>
      <c r="T62" s="84" t="s">
        <v>438</v>
      </c>
      <c r="U62" s="84" t="s">
        <v>438</v>
      </c>
    </row>
    <row r="63" spans="1:21">
      <c r="A63" s="84" t="str">
        <f t="shared" si="1"/>
        <v>1</v>
      </c>
      <c r="B63" s="93" t="s">
        <v>528</v>
      </c>
      <c r="C63" s="94" t="s">
        <v>529</v>
      </c>
      <c r="D63" s="84"/>
      <c r="E63" s="84"/>
      <c r="F63" s="84"/>
      <c r="G63" s="84" t="s">
        <v>438</v>
      </c>
      <c r="H63" s="84"/>
      <c r="I63" s="84"/>
      <c r="J63" s="84"/>
      <c r="K63" s="84"/>
      <c r="L63" s="84"/>
      <c r="M63" s="84"/>
      <c r="N63" s="84" t="s">
        <v>438</v>
      </c>
      <c r="O63" s="84"/>
      <c r="P63" s="84" t="s">
        <v>438</v>
      </c>
      <c r="Q63" s="84"/>
      <c r="R63" s="84"/>
      <c r="S63" s="84" t="s">
        <v>438</v>
      </c>
      <c r="T63" s="84" t="s">
        <v>438</v>
      </c>
      <c r="U63" s="84" t="s">
        <v>438</v>
      </c>
    </row>
    <row r="64" spans="1:21">
      <c r="A64" s="84" t="str">
        <f t="shared" si="1"/>
        <v>1</v>
      </c>
      <c r="B64" s="93" t="s">
        <v>530</v>
      </c>
      <c r="C64" s="94" t="s">
        <v>531</v>
      </c>
      <c r="D64" s="84"/>
      <c r="E64" s="84"/>
      <c r="F64" s="84"/>
      <c r="G64" s="84"/>
      <c r="H64" s="84"/>
      <c r="I64" s="84"/>
      <c r="J64" s="84"/>
      <c r="K64" s="84"/>
      <c r="L64" s="84"/>
      <c r="M64" s="84"/>
      <c r="N64" s="84"/>
      <c r="O64" s="84"/>
      <c r="P64" s="84"/>
      <c r="Q64" s="84" t="s">
        <v>438</v>
      </c>
      <c r="R64" s="84"/>
      <c r="S64" s="84"/>
      <c r="T64" s="84"/>
      <c r="U64" s="84"/>
    </row>
  </sheetData>
  <autoFilter ref="A4:U64"/>
  <mergeCells count="1">
    <mergeCell ref="A3:A4"/>
  </mergeCells>
  <conditionalFormatting sqref="A5:A64">
    <cfRule type="containsText" dxfId="2390" priority="3" operator="containsText" text="1">
      <formula>NOT(ISERROR(SEARCH("1",A5)))</formula>
    </cfRule>
    <cfRule type="containsText" dxfId="2389" priority="4" operator="containsText" text="0">
      <formula>NOT(ISERROR(SEARCH("0",A5)))</formula>
    </cfRule>
  </conditionalFormatting>
  <conditionalFormatting sqref="D1:U1">
    <cfRule type="containsText" dxfId="2388" priority="1" operator="containsText" text="1">
      <formula>NOT(ISERROR(SEARCH("1",D1)))</formula>
    </cfRule>
    <cfRule type="containsText" dxfId="2387" priority="2" operator="containsText" text="0">
      <formula>NOT(ISERROR(SEARCH("0",D1)))</formula>
    </cfRule>
  </conditionalFormatting>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F64"/>
  <sheetViews>
    <sheetView workbookViewId="0">
      <pane xSplit="3" ySplit="2" topLeftCell="D51" activePane="bottomRight" state="frozen"/>
      <selection activeCell="B1" sqref="B1:B1048576"/>
      <selection pane="topRight" activeCell="B1" sqref="B1:B1048576"/>
      <selection pane="bottomLeft" activeCell="B1" sqref="B1:B1048576"/>
      <selection pane="bottomRight" activeCell="F65" sqref="F65"/>
    </sheetView>
  </sheetViews>
  <sheetFormatPr defaultRowHeight="15"/>
  <cols>
    <col min="1" max="1" width="3.42578125" bestFit="1" customWidth="1"/>
    <col min="2" max="2" width="5" style="90" customWidth="1"/>
    <col min="3" max="3" width="21.85546875" customWidth="1"/>
    <col min="4" max="58" width="3.140625" customWidth="1"/>
  </cols>
  <sheetData>
    <row r="1" spans="1:58" ht="14.45" customHeight="1">
      <c r="A1" t="s">
        <v>431</v>
      </c>
      <c r="B1" s="82"/>
      <c r="C1" s="83" t="s">
        <v>432</v>
      </c>
      <c r="D1" s="84" t="str">
        <f t="shared" ref="D1:W1" si="0">IF(COUNTA(D5:D64)&gt;0,"1","0")</f>
        <v>1</v>
      </c>
      <c r="E1" s="84" t="str">
        <f t="shared" si="0"/>
        <v>1</v>
      </c>
      <c r="F1" s="84" t="str">
        <f t="shared" si="0"/>
        <v>1</v>
      </c>
      <c r="G1" s="84" t="str">
        <f t="shared" si="0"/>
        <v>1</v>
      </c>
      <c r="H1" s="84" t="str">
        <f t="shared" si="0"/>
        <v>1</v>
      </c>
      <c r="I1" s="84" t="str">
        <f t="shared" si="0"/>
        <v>1</v>
      </c>
      <c r="J1" s="84" t="str">
        <f t="shared" si="0"/>
        <v>1</v>
      </c>
      <c r="K1" s="84" t="str">
        <f t="shared" si="0"/>
        <v>1</v>
      </c>
      <c r="L1" s="84" t="str">
        <f t="shared" si="0"/>
        <v>1</v>
      </c>
      <c r="M1" s="84" t="str">
        <f t="shared" si="0"/>
        <v>1</v>
      </c>
      <c r="N1" s="84" t="str">
        <f>IF(COUNTA(N5:N141)&gt;0,"1","0")</f>
        <v>1</v>
      </c>
      <c r="O1" s="84" t="str">
        <f>IF(COUNTA(O5:O141)&gt;0,"1","0")</f>
        <v>1</v>
      </c>
      <c r="P1" s="570" t="s">
        <v>532</v>
      </c>
      <c r="Q1" s="569" t="s">
        <v>533</v>
      </c>
      <c r="R1" s="84" t="str">
        <f t="shared" si="0"/>
        <v>1</v>
      </c>
      <c r="S1" s="84" t="str">
        <f t="shared" si="0"/>
        <v>1</v>
      </c>
      <c r="T1" s="84" t="str">
        <f t="shared" si="0"/>
        <v>1</v>
      </c>
      <c r="U1" s="84" t="str">
        <f t="shared" si="0"/>
        <v>1</v>
      </c>
      <c r="V1" s="84" t="str">
        <f t="shared" si="0"/>
        <v>1</v>
      </c>
      <c r="W1" s="84" t="str">
        <f t="shared" si="0"/>
        <v>1</v>
      </c>
      <c r="X1" s="569" t="s">
        <v>534</v>
      </c>
      <c r="Y1" s="84" t="str">
        <f t="shared" ref="Y1:AD1" si="1">IF(COUNTA(Y5:Y64)&gt;0,"1","0")</f>
        <v>1</v>
      </c>
      <c r="Z1" s="84" t="str">
        <f t="shared" si="1"/>
        <v>1</v>
      </c>
      <c r="AA1" s="84" t="str">
        <f t="shared" si="1"/>
        <v>1</v>
      </c>
      <c r="AB1" s="84" t="str">
        <f t="shared" si="1"/>
        <v>1</v>
      </c>
      <c r="AC1" s="84" t="str">
        <f t="shared" si="1"/>
        <v>1</v>
      </c>
      <c r="AD1" s="84" t="str">
        <f t="shared" si="1"/>
        <v>1</v>
      </c>
      <c r="AE1" s="569" t="s">
        <v>535</v>
      </c>
      <c r="AF1" s="84" t="str">
        <f t="shared" ref="AF1:AK1" si="2">IF(COUNTA(AF5:AF64)&gt;0,"1","0")</f>
        <v>1</v>
      </c>
      <c r="AG1" s="84" t="str">
        <f t="shared" si="2"/>
        <v>1</v>
      </c>
      <c r="AH1" s="84" t="str">
        <f t="shared" si="2"/>
        <v>1</v>
      </c>
      <c r="AI1" s="84" t="str">
        <f t="shared" si="2"/>
        <v>1</v>
      </c>
      <c r="AJ1" s="84" t="str">
        <f t="shared" si="2"/>
        <v>1</v>
      </c>
      <c r="AK1" s="84" t="str">
        <f t="shared" si="2"/>
        <v>1</v>
      </c>
      <c r="AL1" s="569" t="s">
        <v>536</v>
      </c>
      <c r="AM1" s="84" t="str">
        <f t="shared" ref="AM1:AR1" si="3">IF(COUNTA(AM5:AM64)&gt;0,"1","0")</f>
        <v>1</v>
      </c>
      <c r="AN1" s="84" t="str">
        <f t="shared" si="3"/>
        <v>1</v>
      </c>
      <c r="AO1" s="84" t="str">
        <f t="shared" si="3"/>
        <v>1</v>
      </c>
      <c r="AP1" s="84" t="str">
        <f t="shared" si="3"/>
        <v>1</v>
      </c>
      <c r="AQ1" s="84" t="str">
        <f t="shared" si="3"/>
        <v>1</v>
      </c>
      <c r="AR1" s="84" t="str">
        <f t="shared" si="3"/>
        <v>1</v>
      </c>
      <c r="AS1" s="569" t="s">
        <v>537</v>
      </c>
      <c r="AT1" s="84" t="str">
        <f t="shared" ref="AT1:AY1" si="4">IF(COUNTA(AT5:AT64)&gt;0,"1","0")</f>
        <v>1</v>
      </c>
      <c r="AU1" s="84" t="str">
        <f t="shared" si="4"/>
        <v>1</v>
      </c>
      <c r="AV1" s="84" t="str">
        <f t="shared" si="4"/>
        <v>1</v>
      </c>
      <c r="AW1" s="84" t="str">
        <f t="shared" si="4"/>
        <v>1</v>
      </c>
      <c r="AX1" s="84" t="str">
        <f t="shared" si="4"/>
        <v>1</v>
      </c>
      <c r="AY1" s="84" t="str">
        <f t="shared" si="4"/>
        <v>1</v>
      </c>
      <c r="AZ1" s="569" t="s">
        <v>538</v>
      </c>
      <c r="BA1" s="84" t="str">
        <f t="shared" ref="BA1:BF1" si="5">IF(COUNTA(BA5:BA64)&gt;0,"1","0")</f>
        <v>1</v>
      </c>
      <c r="BB1" s="84" t="str">
        <f t="shared" si="5"/>
        <v>1</v>
      </c>
      <c r="BC1" s="84" t="str">
        <f t="shared" si="5"/>
        <v>1</v>
      </c>
      <c r="BD1" s="84" t="str">
        <f t="shared" si="5"/>
        <v>1</v>
      </c>
      <c r="BE1" s="84" t="str">
        <f t="shared" si="5"/>
        <v>1</v>
      </c>
      <c r="BF1" s="84" t="str">
        <f t="shared" si="5"/>
        <v>1</v>
      </c>
    </row>
    <row r="2" spans="1:58" s="85" customFormat="1" ht="156.75" customHeight="1">
      <c r="B2" s="86" t="s">
        <v>433</v>
      </c>
      <c r="C2" s="87"/>
      <c r="D2" s="88" t="s">
        <v>395</v>
      </c>
      <c r="E2" s="89" t="s">
        <v>396</v>
      </c>
      <c r="F2" s="88" t="s">
        <v>397</v>
      </c>
      <c r="G2" s="89" t="s">
        <v>398</v>
      </c>
      <c r="H2" s="88" t="s">
        <v>399</v>
      </c>
      <c r="I2" s="88" t="s">
        <v>402</v>
      </c>
      <c r="J2" s="89" t="s">
        <v>401</v>
      </c>
      <c r="K2" s="88" t="s">
        <v>2912</v>
      </c>
      <c r="L2" s="88" t="s">
        <v>403</v>
      </c>
      <c r="M2" s="89" t="s">
        <v>404</v>
      </c>
      <c r="N2" s="88" t="s">
        <v>539</v>
      </c>
      <c r="O2" s="88" t="s">
        <v>540</v>
      </c>
      <c r="P2" s="570"/>
      <c r="Q2" s="569"/>
      <c r="R2" s="88" t="s">
        <v>541</v>
      </c>
      <c r="S2" s="89" t="s">
        <v>542</v>
      </c>
      <c r="T2" s="88" t="s">
        <v>543</v>
      </c>
      <c r="U2" s="89" t="s">
        <v>544</v>
      </c>
      <c r="V2" s="88" t="s">
        <v>545</v>
      </c>
      <c r="W2" s="88" t="s">
        <v>546</v>
      </c>
      <c r="X2" s="569"/>
      <c r="Y2" s="88" t="s">
        <v>541</v>
      </c>
      <c r="Z2" s="89" t="s">
        <v>542</v>
      </c>
      <c r="AA2" s="88" t="s">
        <v>543</v>
      </c>
      <c r="AB2" s="89" t="s">
        <v>544</v>
      </c>
      <c r="AC2" s="88" t="s">
        <v>545</v>
      </c>
      <c r="AD2" s="88" t="s">
        <v>546</v>
      </c>
      <c r="AE2" s="569"/>
      <c r="AF2" s="88" t="s">
        <v>541</v>
      </c>
      <c r="AG2" s="89" t="s">
        <v>542</v>
      </c>
      <c r="AH2" s="88" t="s">
        <v>543</v>
      </c>
      <c r="AI2" s="89" t="s">
        <v>544</v>
      </c>
      <c r="AJ2" s="88" t="s">
        <v>545</v>
      </c>
      <c r="AK2" s="88" t="s">
        <v>546</v>
      </c>
      <c r="AL2" s="569"/>
      <c r="AM2" s="88" t="s">
        <v>541</v>
      </c>
      <c r="AN2" s="89" t="s">
        <v>542</v>
      </c>
      <c r="AO2" s="88" t="s">
        <v>543</v>
      </c>
      <c r="AP2" s="89" t="s">
        <v>544</v>
      </c>
      <c r="AQ2" s="88" t="s">
        <v>545</v>
      </c>
      <c r="AR2" s="88" t="s">
        <v>546</v>
      </c>
      <c r="AS2" s="569"/>
      <c r="AT2" s="88" t="s">
        <v>541</v>
      </c>
      <c r="AU2" s="89" t="s">
        <v>542</v>
      </c>
      <c r="AV2" s="88" t="s">
        <v>543</v>
      </c>
      <c r="AW2" s="89" t="s">
        <v>544</v>
      </c>
      <c r="AX2" s="88" t="s">
        <v>545</v>
      </c>
      <c r="AY2" s="88" t="s">
        <v>546</v>
      </c>
      <c r="AZ2" s="569"/>
      <c r="BA2" s="88" t="s">
        <v>541</v>
      </c>
      <c r="BB2" s="89" t="s">
        <v>542</v>
      </c>
      <c r="BC2" s="88" t="s">
        <v>543</v>
      </c>
      <c r="BD2" s="89" t="s">
        <v>544</v>
      </c>
      <c r="BE2" s="88" t="s">
        <v>545</v>
      </c>
      <c r="BF2" s="88" t="s">
        <v>546</v>
      </c>
    </row>
    <row r="3" spans="1:58">
      <c r="A3" s="568" t="s">
        <v>432</v>
      </c>
      <c r="C3" s="91" t="s">
        <v>547</v>
      </c>
      <c r="P3" s="568" t="s">
        <v>432</v>
      </c>
      <c r="Q3" s="568" t="s">
        <v>432</v>
      </c>
      <c r="X3" s="568" t="s">
        <v>432</v>
      </c>
      <c r="AE3" s="568" t="s">
        <v>432</v>
      </c>
      <c r="AL3" s="568" t="s">
        <v>432</v>
      </c>
      <c r="AS3" s="568" t="s">
        <v>432</v>
      </c>
      <c r="AZ3" s="568" t="s">
        <v>432</v>
      </c>
    </row>
    <row r="4" spans="1:58" ht="14.45" customHeight="1">
      <c r="A4" s="568"/>
      <c r="C4" s="92" t="s">
        <v>435</v>
      </c>
      <c r="P4" s="568"/>
      <c r="Q4" s="568"/>
      <c r="X4" s="568"/>
      <c r="AE4" s="568"/>
      <c r="AL4" s="568"/>
      <c r="AS4" s="568"/>
      <c r="AZ4" s="568"/>
    </row>
    <row r="5" spans="1:58">
      <c r="A5" s="84" t="str">
        <f>IF(COUNTIF(D5:P5,"x")&gt;0,"1","0")</f>
        <v>1</v>
      </c>
      <c r="B5" s="93" t="s">
        <v>436</v>
      </c>
      <c r="C5" s="94" t="s">
        <v>548</v>
      </c>
      <c r="D5" s="84" t="s">
        <v>438</v>
      </c>
      <c r="E5" s="84"/>
      <c r="F5" s="84"/>
      <c r="G5" s="84" t="s">
        <v>438</v>
      </c>
      <c r="H5" s="84"/>
      <c r="I5" s="84"/>
      <c r="J5" s="84"/>
      <c r="K5" s="84" t="s">
        <v>438</v>
      </c>
      <c r="L5" s="84"/>
      <c r="M5" s="84"/>
      <c r="N5" s="84" t="s">
        <v>438</v>
      </c>
      <c r="O5" s="84"/>
      <c r="P5" s="84" t="str">
        <f>IF(AND(Q5="x",X5="x",AE5="x",AL5="x",AS5="x",AZ5="x"),"x","")</f>
        <v/>
      </c>
      <c r="Q5" s="84" t="str">
        <f>IF(COUNTA(R5:W5)&gt;0,"x","")</f>
        <v/>
      </c>
      <c r="R5" s="84"/>
      <c r="S5" s="84"/>
      <c r="T5" s="84"/>
      <c r="U5" s="84"/>
      <c r="V5" s="84"/>
      <c r="W5" s="84"/>
      <c r="X5" s="84" t="str">
        <f>IF(COUNTA(Y5:AD5)&gt;0,"x","")</f>
        <v/>
      </c>
      <c r="AE5" s="84" t="str">
        <f>IF(COUNTA(AF5:AK5)&gt;0,"x","")</f>
        <v/>
      </c>
      <c r="AL5" s="84" t="str">
        <f>IF(COUNTA(AM5:AR5)&gt;0,"x","")</f>
        <v/>
      </c>
      <c r="AS5" s="84" t="str">
        <f>IF(COUNTA(AT5:AY5)&gt;0,"x","")</f>
        <v/>
      </c>
      <c r="AZ5" s="84" t="str">
        <f>IF(COUNTA(BA5:BF5)&gt;0,"x","")</f>
        <v/>
      </c>
    </row>
    <row r="6" spans="1:58">
      <c r="A6" s="84" t="str">
        <f t="shared" ref="A6:A64" si="6">IF(COUNTIF(D6:P6,"x")&gt;0,"1","0")</f>
        <v>1</v>
      </c>
      <c r="B6" s="93" t="s">
        <v>439</v>
      </c>
      <c r="C6" s="94" t="s">
        <v>440</v>
      </c>
      <c r="D6" s="84"/>
      <c r="E6" s="84"/>
      <c r="F6" s="84"/>
      <c r="G6" s="84"/>
      <c r="H6" s="84"/>
      <c r="I6" s="84"/>
      <c r="J6" s="84"/>
      <c r="K6" s="84"/>
      <c r="L6" s="84"/>
      <c r="M6" s="84"/>
      <c r="N6" s="84" t="s">
        <v>438</v>
      </c>
      <c r="O6" s="84"/>
      <c r="P6" s="84" t="str">
        <f t="shared" ref="P6:P64" si="7">IF(AND(Q6="x",X6="x",AE6="x",AL6="x",AS6="x",AZ6="x"),"x","")</f>
        <v/>
      </c>
      <c r="Q6" s="84" t="str">
        <f t="shared" ref="Q6:Q64" si="8">IF(COUNTA(R6:W6)&gt;0,"x","")</f>
        <v/>
      </c>
      <c r="R6" s="84"/>
      <c r="S6" s="84"/>
      <c r="T6" s="84"/>
      <c r="U6" s="84"/>
      <c r="V6" s="84"/>
      <c r="W6" s="84"/>
      <c r="X6" s="84" t="str">
        <f t="shared" ref="X6:X64" si="9">IF(COUNTA(Y6:AD6)&gt;0,"x","")</f>
        <v/>
      </c>
      <c r="AE6" s="84" t="str">
        <f t="shared" ref="AE6:AE64" si="10">IF(COUNTA(AF6:AK6)&gt;0,"x","")</f>
        <v/>
      </c>
      <c r="AL6" s="84" t="str">
        <f t="shared" ref="AL6:AL64" si="11">IF(COUNTA(AM6:AR6)&gt;0,"x","")</f>
        <v/>
      </c>
      <c r="AS6" s="84" t="str">
        <f t="shared" ref="AS6:AS64" si="12">IF(COUNTA(AT6:AY6)&gt;0,"x","")</f>
        <v/>
      </c>
      <c r="AZ6" s="84" t="str">
        <f t="shared" ref="AZ6:AZ64" si="13">IF(COUNTA(BA6:BF6)&gt;0,"x","")</f>
        <v/>
      </c>
    </row>
    <row r="7" spans="1:58">
      <c r="A7" s="84" t="str">
        <f t="shared" si="6"/>
        <v>1</v>
      </c>
      <c r="B7" s="93" t="s">
        <v>441</v>
      </c>
      <c r="C7" s="94" t="s">
        <v>549</v>
      </c>
      <c r="D7" s="84"/>
      <c r="E7" s="84"/>
      <c r="F7" s="84" t="s">
        <v>438</v>
      </c>
      <c r="G7" s="84" t="s">
        <v>438</v>
      </c>
      <c r="H7" s="84" t="s">
        <v>438</v>
      </c>
      <c r="I7" s="84"/>
      <c r="J7" s="84" t="s">
        <v>438</v>
      </c>
      <c r="K7" s="84" t="s">
        <v>438</v>
      </c>
      <c r="L7" s="84" t="s">
        <v>438</v>
      </c>
      <c r="M7" s="84" t="s">
        <v>438</v>
      </c>
      <c r="N7" s="84"/>
      <c r="O7" s="84"/>
      <c r="P7" s="84" t="str">
        <f t="shared" si="7"/>
        <v/>
      </c>
      <c r="Q7" s="84" t="str">
        <f t="shared" si="8"/>
        <v/>
      </c>
      <c r="R7" s="84"/>
      <c r="S7" s="84"/>
      <c r="T7" s="84"/>
      <c r="U7" s="84"/>
      <c r="V7" s="84"/>
      <c r="W7" s="84"/>
      <c r="X7" s="84" t="str">
        <f t="shared" si="9"/>
        <v/>
      </c>
      <c r="AE7" s="84" t="str">
        <f t="shared" si="10"/>
        <v/>
      </c>
      <c r="AL7" s="84" t="str">
        <f t="shared" si="11"/>
        <v/>
      </c>
      <c r="AS7" s="84" t="str">
        <f t="shared" si="12"/>
        <v/>
      </c>
      <c r="AZ7" s="84" t="str">
        <f t="shared" si="13"/>
        <v/>
      </c>
    </row>
    <row r="8" spans="1:58">
      <c r="A8" s="84" t="str">
        <f t="shared" si="6"/>
        <v>1</v>
      </c>
      <c r="B8" s="93" t="s">
        <v>443</v>
      </c>
      <c r="C8" s="94" t="s">
        <v>550</v>
      </c>
      <c r="D8" s="84" t="s">
        <v>438</v>
      </c>
      <c r="E8" s="84" t="s">
        <v>438</v>
      </c>
      <c r="F8" s="84"/>
      <c r="G8" s="84" t="s">
        <v>438</v>
      </c>
      <c r="H8" s="84" t="s">
        <v>438</v>
      </c>
      <c r="I8" s="84"/>
      <c r="J8" s="84" t="s">
        <v>438</v>
      </c>
      <c r="K8" s="84" t="s">
        <v>438</v>
      </c>
      <c r="L8" s="84" t="s">
        <v>438</v>
      </c>
      <c r="M8" s="84" t="s">
        <v>438</v>
      </c>
      <c r="N8" s="84" t="s">
        <v>438</v>
      </c>
      <c r="O8" s="84"/>
      <c r="P8" s="84" t="str">
        <f t="shared" si="7"/>
        <v/>
      </c>
      <c r="Q8" s="84" t="str">
        <f t="shared" si="8"/>
        <v/>
      </c>
      <c r="R8" s="84"/>
      <c r="S8" s="84"/>
      <c r="T8" s="84"/>
      <c r="U8" s="84"/>
      <c r="V8" s="84"/>
      <c r="W8" s="84"/>
      <c r="X8" s="84" t="str">
        <f t="shared" si="9"/>
        <v/>
      </c>
      <c r="AE8" s="84" t="str">
        <f t="shared" si="10"/>
        <v/>
      </c>
      <c r="AL8" s="84" t="str">
        <f t="shared" si="11"/>
        <v/>
      </c>
      <c r="AS8" s="84" t="str">
        <f t="shared" si="12"/>
        <v/>
      </c>
      <c r="AZ8" s="84" t="str">
        <f t="shared" si="13"/>
        <v/>
      </c>
    </row>
    <row r="9" spans="1:58">
      <c r="A9" s="84" t="str">
        <f t="shared" si="6"/>
        <v>1</v>
      </c>
      <c r="B9" s="93" t="s">
        <v>445</v>
      </c>
      <c r="C9" s="94" t="s">
        <v>450</v>
      </c>
      <c r="D9" s="84"/>
      <c r="E9" s="84" t="s">
        <v>438</v>
      </c>
      <c r="F9" s="84" t="s">
        <v>438</v>
      </c>
      <c r="G9" s="84" t="s">
        <v>438</v>
      </c>
      <c r="H9" s="84"/>
      <c r="I9" s="84"/>
      <c r="J9" s="84"/>
      <c r="K9" s="84"/>
      <c r="L9" s="84" t="s">
        <v>438</v>
      </c>
      <c r="M9" s="84"/>
      <c r="N9" s="84" t="s">
        <v>438</v>
      </c>
      <c r="O9" s="84"/>
      <c r="P9" s="84" t="str">
        <f t="shared" si="7"/>
        <v/>
      </c>
      <c r="Q9" s="84" t="str">
        <f t="shared" si="8"/>
        <v/>
      </c>
      <c r="R9" s="84"/>
      <c r="S9" s="84"/>
      <c r="T9" s="84"/>
      <c r="U9" s="84"/>
      <c r="V9" s="84"/>
      <c r="W9" s="84"/>
      <c r="X9" s="84" t="str">
        <f t="shared" si="9"/>
        <v/>
      </c>
      <c r="AE9" s="84" t="str">
        <f t="shared" si="10"/>
        <v/>
      </c>
      <c r="AL9" s="84" t="str">
        <f t="shared" si="11"/>
        <v/>
      </c>
      <c r="AS9" s="84" t="str">
        <f t="shared" si="12"/>
        <v/>
      </c>
      <c r="AZ9" s="84" t="str">
        <f t="shared" si="13"/>
        <v/>
      </c>
    </row>
    <row r="10" spans="1:58">
      <c r="A10" s="84" t="str">
        <f t="shared" si="6"/>
        <v>1</v>
      </c>
      <c r="B10" s="93" t="s">
        <v>447</v>
      </c>
      <c r="C10" s="94" t="s">
        <v>551</v>
      </c>
      <c r="D10" s="84"/>
      <c r="E10" s="84" t="s">
        <v>438</v>
      </c>
      <c r="F10" s="84"/>
      <c r="G10" s="84"/>
      <c r="H10" s="84"/>
      <c r="I10" s="84"/>
      <c r="J10" s="84" t="s">
        <v>438</v>
      </c>
      <c r="K10" s="84"/>
      <c r="L10" s="84"/>
      <c r="M10" s="84" t="s">
        <v>438</v>
      </c>
      <c r="N10" s="84" t="s">
        <v>438</v>
      </c>
      <c r="O10" s="84"/>
      <c r="P10" s="84" t="str">
        <f t="shared" si="7"/>
        <v/>
      </c>
      <c r="Q10" s="84" t="str">
        <f t="shared" si="8"/>
        <v/>
      </c>
      <c r="R10" s="84"/>
      <c r="S10" s="84"/>
      <c r="T10" s="84"/>
      <c r="U10" s="84"/>
      <c r="V10" s="84"/>
      <c r="W10" s="84"/>
      <c r="X10" s="84" t="str">
        <f t="shared" si="9"/>
        <v/>
      </c>
      <c r="AE10" s="84" t="str">
        <f t="shared" si="10"/>
        <v/>
      </c>
      <c r="AL10" s="84" t="str">
        <f t="shared" si="11"/>
        <v/>
      </c>
      <c r="AS10" s="84" t="str">
        <f t="shared" si="12"/>
        <v/>
      </c>
      <c r="AZ10" s="84" t="str">
        <f t="shared" si="13"/>
        <v/>
      </c>
    </row>
    <row r="11" spans="1:58">
      <c r="A11" s="84" t="str">
        <f t="shared" si="6"/>
        <v>1</v>
      </c>
      <c r="B11" s="93" t="s">
        <v>449</v>
      </c>
      <c r="C11" s="94" t="s">
        <v>552</v>
      </c>
      <c r="D11" s="84"/>
      <c r="E11" s="84"/>
      <c r="F11" s="84"/>
      <c r="G11" s="84" t="s">
        <v>438</v>
      </c>
      <c r="H11" s="84"/>
      <c r="I11" s="84"/>
      <c r="J11" s="84"/>
      <c r="K11" s="84"/>
      <c r="L11" s="84"/>
      <c r="M11" s="84"/>
      <c r="N11" s="84"/>
      <c r="O11" s="84"/>
      <c r="P11" s="84" t="str">
        <f t="shared" si="7"/>
        <v/>
      </c>
      <c r="Q11" s="84" t="str">
        <f t="shared" si="8"/>
        <v/>
      </c>
      <c r="R11" s="84"/>
      <c r="S11" s="84"/>
      <c r="T11" s="84"/>
      <c r="U11" s="84"/>
      <c r="V11" s="84"/>
      <c r="W11" s="84"/>
      <c r="X11" s="84" t="str">
        <f t="shared" si="9"/>
        <v/>
      </c>
      <c r="AE11" s="84" t="str">
        <f t="shared" si="10"/>
        <v/>
      </c>
      <c r="AL11" s="84" t="str">
        <f t="shared" si="11"/>
        <v/>
      </c>
      <c r="AS11" s="84" t="str">
        <f t="shared" si="12"/>
        <v/>
      </c>
      <c r="AZ11" s="84" t="str">
        <f t="shared" si="13"/>
        <v/>
      </c>
    </row>
    <row r="12" spans="1:58">
      <c r="A12" s="84" t="str">
        <f t="shared" si="6"/>
        <v>1</v>
      </c>
      <c r="B12" s="93" t="s">
        <v>451</v>
      </c>
      <c r="C12" s="94" t="s">
        <v>553</v>
      </c>
      <c r="D12" s="84"/>
      <c r="E12" s="84"/>
      <c r="F12" s="84"/>
      <c r="G12" s="84"/>
      <c r="H12" s="84"/>
      <c r="I12" s="84"/>
      <c r="J12" s="84"/>
      <c r="K12" s="84"/>
      <c r="L12" s="84"/>
      <c r="M12" s="84"/>
      <c r="N12" s="84"/>
      <c r="O12" s="84"/>
      <c r="P12" s="84" t="str">
        <f t="shared" si="7"/>
        <v>x</v>
      </c>
      <c r="Q12" s="84" t="str">
        <f t="shared" si="8"/>
        <v>x</v>
      </c>
      <c r="R12" s="84" t="s">
        <v>438</v>
      </c>
      <c r="S12" s="84" t="s">
        <v>438</v>
      </c>
      <c r="T12" s="84"/>
      <c r="U12" s="84"/>
      <c r="V12" s="84"/>
      <c r="W12" s="84"/>
      <c r="X12" s="84" t="str">
        <f t="shared" si="9"/>
        <v>x</v>
      </c>
      <c r="Y12" t="s">
        <v>438</v>
      </c>
      <c r="Z12" t="s">
        <v>438</v>
      </c>
      <c r="AE12" s="84" t="str">
        <f t="shared" si="10"/>
        <v>x</v>
      </c>
      <c r="AF12" t="s">
        <v>438</v>
      </c>
      <c r="AG12" t="s">
        <v>438</v>
      </c>
      <c r="AL12" s="84" t="str">
        <f t="shared" si="11"/>
        <v>x</v>
      </c>
      <c r="AM12" t="s">
        <v>438</v>
      </c>
      <c r="AN12" t="s">
        <v>438</v>
      </c>
      <c r="AS12" s="84" t="str">
        <f t="shared" si="12"/>
        <v>x</v>
      </c>
      <c r="AT12" t="s">
        <v>438</v>
      </c>
      <c r="AU12" t="s">
        <v>438</v>
      </c>
      <c r="AZ12" s="84" t="str">
        <f t="shared" si="13"/>
        <v>x</v>
      </c>
      <c r="BA12" t="s">
        <v>438</v>
      </c>
      <c r="BB12" t="s">
        <v>438</v>
      </c>
    </row>
    <row r="13" spans="1:58">
      <c r="A13" s="84" t="str">
        <f t="shared" si="6"/>
        <v>1</v>
      </c>
      <c r="B13" s="93" t="s">
        <v>453</v>
      </c>
      <c r="C13" s="94" t="s">
        <v>554</v>
      </c>
      <c r="D13" s="84"/>
      <c r="E13" s="84"/>
      <c r="F13" s="84"/>
      <c r="G13" s="84"/>
      <c r="H13" s="84"/>
      <c r="I13" s="84"/>
      <c r="J13" s="84"/>
      <c r="K13" s="84"/>
      <c r="L13" s="84" t="s">
        <v>438</v>
      </c>
      <c r="M13" s="84"/>
      <c r="N13" s="84"/>
      <c r="O13" s="84"/>
      <c r="P13" s="84" t="str">
        <f t="shared" si="7"/>
        <v>x</v>
      </c>
      <c r="Q13" s="84" t="str">
        <f t="shared" si="8"/>
        <v>x</v>
      </c>
      <c r="R13" s="84"/>
      <c r="S13" s="84"/>
      <c r="T13" s="84"/>
      <c r="U13" s="84"/>
      <c r="V13" s="84"/>
      <c r="W13" s="84" t="s">
        <v>438</v>
      </c>
      <c r="X13" s="84" t="str">
        <f t="shared" si="9"/>
        <v>x</v>
      </c>
      <c r="AD13" t="s">
        <v>438</v>
      </c>
      <c r="AE13" s="84" t="str">
        <f t="shared" si="10"/>
        <v>x</v>
      </c>
      <c r="AK13" t="s">
        <v>438</v>
      </c>
      <c r="AL13" s="84" t="str">
        <f t="shared" si="11"/>
        <v>x</v>
      </c>
      <c r="AR13" t="s">
        <v>438</v>
      </c>
      <c r="AS13" s="84" t="str">
        <f t="shared" si="12"/>
        <v>x</v>
      </c>
      <c r="AY13" t="s">
        <v>438</v>
      </c>
      <c r="AZ13" s="84" t="str">
        <f t="shared" si="13"/>
        <v>x</v>
      </c>
      <c r="BF13" t="s">
        <v>438</v>
      </c>
    </row>
    <row r="14" spans="1:58">
      <c r="A14" s="84" t="str">
        <f t="shared" si="6"/>
        <v>1</v>
      </c>
      <c r="B14" s="93" t="s">
        <v>455</v>
      </c>
      <c r="C14" s="94" t="s">
        <v>555</v>
      </c>
      <c r="D14" s="84"/>
      <c r="E14" s="84"/>
      <c r="F14" s="84" t="s">
        <v>438</v>
      </c>
      <c r="G14" s="84"/>
      <c r="H14" s="84"/>
      <c r="I14" s="84" t="s">
        <v>438</v>
      </c>
      <c r="J14" s="84"/>
      <c r="K14" s="84"/>
      <c r="L14" s="84"/>
      <c r="M14" s="84"/>
      <c r="N14" s="84"/>
      <c r="O14" s="84"/>
      <c r="P14" s="84" t="str">
        <f t="shared" si="7"/>
        <v>x</v>
      </c>
      <c r="Q14" s="84" t="str">
        <f t="shared" si="8"/>
        <v>x</v>
      </c>
      <c r="R14" s="84"/>
      <c r="S14" s="84"/>
      <c r="T14" s="84" t="s">
        <v>438</v>
      </c>
      <c r="U14" s="84" t="s">
        <v>438</v>
      </c>
      <c r="V14" s="84"/>
      <c r="W14" s="84"/>
      <c r="X14" s="84" t="str">
        <f t="shared" si="9"/>
        <v>x</v>
      </c>
      <c r="AA14" t="s">
        <v>438</v>
      </c>
      <c r="AB14" t="s">
        <v>438</v>
      </c>
      <c r="AE14" s="84" t="str">
        <f t="shared" si="10"/>
        <v>x</v>
      </c>
      <c r="AH14" t="s">
        <v>438</v>
      </c>
      <c r="AI14" t="s">
        <v>438</v>
      </c>
      <c r="AL14" s="84" t="str">
        <f t="shared" si="11"/>
        <v>x</v>
      </c>
      <c r="AO14" t="s">
        <v>438</v>
      </c>
      <c r="AP14" t="s">
        <v>438</v>
      </c>
      <c r="AS14" s="84" t="str">
        <f t="shared" si="12"/>
        <v>x</v>
      </c>
      <c r="AV14" t="s">
        <v>438</v>
      </c>
      <c r="AW14" t="s">
        <v>438</v>
      </c>
      <c r="AZ14" s="84" t="str">
        <f t="shared" si="13"/>
        <v>x</v>
      </c>
      <c r="BC14" t="s">
        <v>438</v>
      </c>
      <c r="BD14" t="s">
        <v>438</v>
      </c>
    </row>
    <row r="15" spans="1:58">
      <c r="A15" s="84" t="str">
        <f t="shared" si="6"/>
        <v>1</v>
      </c>
      <c r="B15" s="93" t="s">
        <v>457</v>
      </c>
      <c r="C15" s="94" t="s">
        <v>556</v>
      </c>
      <c r="D15" s="84" t="s">
        <v>438</v>
      </c>
      <c r="E15" s="84" t="s">
        <v>438</v>
      </c>
      <c r="F15" s="84"/>
      <c r="G15" s="84"/>
      <c r="H15" s="84"/>
      <c r="I15" s="84"/>
      <c r="J15" s="84"/>
      <c r="K15" s="84" t="s">
        <v>438</v>
      </c>
      <c r="L15" s="84"/>
      <c r="M15" s="84" t="s">
        <v>438</v>
      </c>
      <c r="N15" s="84"/>
      <c r="O15" s="84"/>
      <c r="P15" s="84" t="str">
        <f t="shared" si="7"/>
        <v>x</v>
      </c>
      <c r="Q15" s="84" t="str">
        <f t="shared" si="8"/>
        <v>x</v>
      </c>
      <c r="R15" s="84"/>
      <c r="S15" s="84"/>
      <c r="T15" s="84"/>
      <c r="U15" s="84"/>
      <c r="V15" s="84" t="s">
        <v>438</v>
      </c>
      <c r="W15" s="84"/>
      <c r="X15" s="84" t="str">
        <f t="shared" si="9"/>
        <v>x</v>
      </c>
      <c r="AC15" t="s">
        <v>438</v>
      </c>
      <c r="AE15" s="84" t="str">
        <f t="shared" si="10"/>
        <v>x</v>
      </c>
      <c r="AJ15" t="s">
        <v>438</v>
      </c>
      <c r="AL15" s="84" t="str">
        <f t="shared" si="11"/>
        <v>x</v>
      </c>
      <c r="AQ15" t="s">
        <v>438</v>
      </c>
      <c r="AS15" s="84" t="str">
        <f t="shared" si="12"/>
        <v>x</v>
      </c>
      <c r="AX15" t="s">
        <v>438</v>
      </c>
      <c r="AZ15" s="84" t="str">
        <f t="shared" si="13"/>
        <v>x</v>
      </c>
      <c r="BE15" t="s">
        <v>438</v>
      </c>
    </row>
    <row r="16" spans="1:58">
      <c r="A16" s="84" t="str">
        <f t="shared" si="6"/>
        <v>1</v>
      </c>
      <c r="B16" s="93" t="s">
        <v>459</v>
      </c>
      <c r="C16" s="94" t="s">
        <v>557</v>
      </c>
      <c r="D16" s="84"/>
      <c r="E16" s="84" t="s">
        <v>438</v>
      </c>
      <c r="F16" s="84"/>
      <c r="G16" s="84"/>
      <c r="H16" s="84"/>
      <c r="I16" s="84"/>
      <c r="J16" s="84"/>
      <c r="K16" s="84"/>
      <c r="L16" s="84"/>
      <c r="M16" s="84"/>
      <c r="N16" s="84"/>
      <c r="O16" s="84" t="s">
        <v>438</v>
      </c>
      <c r="P16" s="84" t="str">
        <f t="shared" si="7"/>
        <v/>
      </c>
      <c r="Q16" s="84" t="str">
        <f t="shared" si="8"/>
        <v/>
      </c>
      <c r="R16" s="84"/>
      <c r="S16" s="84"/>
      <c r="T16" s="84"/>
      <c r="U16" s="84"/>
      <c r="V16" s="84"/>
      <c r="W16" s="84"/>
      <c r="X16" s="84" t="str">
        <f t="shared" si="9"/>
        <v/>
      </c>
      <c r="AE16" s="84" t="str">
        <f t="shared" si="10"/>
        <v/>
      </c>
      <c r="AL16" s="84" t="str">
        <f t="shared" si="11"/>
        <v/>
      </c>
      <c r="AS16" s="84" t="str">
        <f t="shared" si="12"/>
        <v/>
      </c>
      <c r="AZ16" s="84" t="str">
        <f t="shared" si="13"/>
        <v/>
      </c>
    </row>
    <row r="17" spans="1:58">
      <c r="A17" s="84" t="str">
        <f t="shared" si="6"/>
        <v>1</v>
      </c>
      <c r="B17" s="93" t="s">
        <v>463</v>
      </c>
      <c r="C17" s="94" t="s">
        <v>454</v>
      </c>
      <c r="D17" s="84"/>
      <c r="E17" s="84"/>
      <c r="F17" s="84"/>
      <c r="G17" s="84"/>
      <c r="H17" s="84"/>
      <c r="I17" s="84"/>
      <c r="J17" s="84"/>
      <c r="K17" s="84"/>
      <c r="L17" s="84"/>
      <c r="M17" s="84"/>
      <c r="N17" s="84"/>
      <c r="O17" s="84"/>
      <c r="P17" s="84" t="str">
        <f t="shared" si="7"/>
        <v>x</v>
      </c>
      <c r="Q17" s="84" t="str">
        <f t="shared" si="8"/>
        <v>x</v>
      </c>
      <c r="R17" s="84" t="s">
        <v>438</v>
      </c>
      <c r="S17" s="84" t="s">
        <v>438</v>
      </c>
      <c r="T17" s="84" t="s">
        <v>438</v>
      </c>
      <c r="U17" s="84" t="s">
        <v>438</v>
      </c>
      <c r="V17" s="84" t="s">
        <v>438</v>
      </c>
      <c r="W17" s="84" t="s">
        <v>438</v>
      </c>
      <c r="X17" s="84" t="str">
        <f t="shared" si="9"/>
        <v>x</v>
      </c>
      <c r="Y17" s="84" t="s">
        <v>438</v>
      </c>
      <c r="Z17" s="84" t="s">
        <v>438</v>
      </c>
      <c r="AA17" s="84" t="s">
        <v>438</v>
      </c>
      <c r="AB17" s="84" t="s">
        <v>438</v>
      </c>
      <c r="AC17" s="84" t="s">
        <v>438</v>
      </c>
      <c r="AD17" s="84" t="s">
        <v>438</v>
      </c>
      <c r="AE17" s="84" t="str">
        <f t="shared" si="10"/>
        <v>x</v>
      </c>
      <c r="AF17" s="84" t="s">
        <v>438</v>
      </c>
      <c r="AG17" s="84" t="s">
        <v>438</v>
      </c>
      <c r="AH17" s="84" t="s">
        <v>438</v>
      </c>
      <c r="AI17" s="84" t="s">
        <v>438</v>
      </c>
      <c r="AJ17" s="84" t="s">
        <v>438</v>
      </c>
      <c r="AK17" s="84" t="s">
        <v>438</v>
      </c>
      <c r="AL17" s="84" t="str">
        <f t="shared" si="11"/>
        <v>x</v>
      </c>
      <c r="AM17" s="84" t="s">
        <v>438</v>
      </c>
      <c r="AN17" s="84" t="s">
        <v>438</v>
      </c>
      <c r="AO17" s="84" t="s">
        <v>438</v>
      </c>
      <c r="AP17" s="84" t="s">
        <v>438</v>
      </c>
      <c r="AQ17" s="84" t="s">
        <v>438</v>
      </c>
      <c r="AR17" s="84" t="s">
        <v>438</v>
      </c>
      <c r="AS17" s="84" t="str">
        <f t="shared" si="12"/>
        <v>x</v>
      </c>
      <c r="AT17" s="84" t="s">
        <v>438</v>
      </c>
      <c r="AU17" s="84" t="s">
        <v>438</v>
      </c>
      <c r="AV17" s="84" t="s">
        <v>438</v>
      </c>
      <c r="AW17" s="84" t="s">
        <v>438</v>
      </c>
      <c r="AX17" s="84" t="s">
        <v>438</v>
      </c>
      <c r="AY17" s="84" t="s">
        <v>438</v>
      </c>
      <c r="AZ17" s="84" t="str">
        <f t="shared" si="13"/>
        <v>x</v>
      </c>
      <c r="BA17" s="84" t="s">
        <v>438</v>
      </c>
      <c r="BB17" s="84" t="s">
        <v>438</v>
      </c>
      <c r="BC17" s="84" t="s">
        <v>438</v>
      </c>
      <c r="BD17" s="84" t="s">
        <v>438</v>
      </c>
      <c r="BE17" s="84" t="s">
        <v>438</v>
      </c>
      <c r="BF17" s="84" t="s">
        <v>438</v>
      </c>
    </row>
    <row r="18" spans="1:58">
      <c r="A18" s="84"/>
      <c r="B18" s="93"/>
      <c r="C18" s="92" t="s">
        <v>469</v>
      </c>
      <c r="D18" s="84"/>
      <c r="E18" s="84"/>
      <c r="F18" s="84"/>
      <c r="G18" s="84"/>
      <c r="H18" s="84"/>
      <c r="I18" s="84"/>
      <c r="J18" s="84"/>
      <c r="K18" s="84"/>
      <c r="L18" s="84"/>
      <c r="M18" s="84"/>
      <c r="N18" s="84"/>
      <c r="O18" s="84"/>
      <c r="P18" s="84" t="str">
        <f t="shared" si="7"/>
        <v/>
      </c>
      <c r="Q18" s="84" t="str">
        <f t="shared" si="8"/>
        <v/>
      </c>
      <c r="R18" s="84"/>
      <c r="S18" s="84"/>
      <c r="T18" s="84"/>
      <c r="U18" s="84"/>
      <c r="V18" s="84"/>
      <c r="W18" s="84"/>
      <c r="X18" s="84" t="str">
        <f t="shared" si="9"/>
        <v/>
      </c>
      <c r="AE18" s="84" t="str">
        <f t="shared" si="10"/>
        <v/>
      </c>
      <c r="AL18" s="84" t="str">
        <f t="shared" si="11"/>
        <v/>
      </c>
      <c r="AS18" s="84" t="str">
        <f t="shared" si="12"/>
        <v/>
      </c>
      <c r="AZ18" s="84" t="str">
        <f t="shared" si="13"/>
        <v/>
      </c>
    </row>
    <row r="19" spans="1:58">
      <c r="A19" s="84"/>
      <c r="B19" s="93"/>
      <c r="C19" s="92"/>
      <c r="D19" s="84"/>
      <c r="E19" s="84"/>
      <c r="F19" s="84"/>
      <c r="G19" s="84"/>
      <c r="H19" s="84"/>
      <c r="I19" s="84"/>
      <c r="J19" s="84"/>
      <c r="K19" s="84"/>
      <c r="L19" s="84"/>
      <c r="M19" s="84"/>
      <c r="N19" s="84"/>
      <c r="O19" s="84"/>
      <c r="P19" s="84"/>
      <c r="Q19" s="84"/>
      <c r="R19" s="84"/>
      <c r="S19" s="84"/>
      <c r="T19" s="84"/>
      <c r="U19" s="84"/>
      <c r="V19" s="84"/>
      <c r="W19" s="84"/>
      <c r="X19" s="84"/>
      <c r="AE19" s="84"/>
      <c r="AL19" s="84"/>
      <c r="AS19" s="84"/>
      <c r="AZ19" s="84"/>
    </row>
    <row r="20" spans="1:58">
      <c r="A20" s="84"/>
      <c r="B20" s="93"/>
      <c r="C20" s="92"/>
      <c r="D20" s="84"/>
      <c r="E20" s="84"/>
      <c r="F20" s="84"/>
      <c r="G20" s="84"/>
      <c r="H20" s="84"/>
      <c r="I20" s="84"/>
      <c r="J20" s="84"/>
      <c r="K20" s="84"/>
      <c r="L20" s="84"/>
      <c r="M20" s="84"/>
      <c r="N20" s="84"/>
      <c r="O20" s="84"/>
      <c r="P20" s="84"/>
      <c r="Q20" s="84"/>
      <c r="R20" s="84"/>
      <c r="S20" s="84"/>
      <c r="T20" s="84"/>
      <c r="U20" s="84"/>
      <c r="V20" s="84"/>
      <c r="W20" s="84"/>
      <c r="X20" s="84"/>
      <c r="AE20" s="84"/>
      <c r="AL20" s="84"/>
      <c r="AS20" s="84"/>
      <c r="AZ20" s="84"/>
    </row>
    <row r="21" spans="1:58">
      <c r="A21" s="84"/>
      <c r="B21" s="93"/>
      <c r="C21" s="92"/>
      <c r="D21" s="84"/>
      <c r="E21" s="84"/>
      <c r="F21" s="84"/>
      <c r="G21" s="84"/>
      <c r="H21" s="84"/>
      <c r="I21" s="84"/>
      <c r="J21" s="84"/>
      <c r="K21" s="84"/>
      <c r="L21" s="84"/>
      <c r="M21" s="84"/>
      <c r="N21" s="84"/>
      <c r="O21" s="84"/>
      <c r="P21" s="84"/>
      <c r="Q21" s="84"/>
      <c r="R21" s="84"/>
      <c r="S21" s="84"/>
      <c r="T21" s="84"/>
      <c r="U21" s="84"/>
      <c r="V21" s="84"/>
      <c r="W21" s="84"/>
      <c r="X21" s="84"/>
      <c r="AE21" s="84"/>
      <c r="AL21" s="84"/>
      <c r="AS21" s="84"/>
      <c r="AZ21" s="84"/>
    </row>
    <row r="22" spans="1:58">
      <c r="A22" s="84"/>
      <c r="B22" s="93"/>
      <c r="C22" s="92"/>
      <c r="D22" s="84"/>
      <c r="E22" s="84"/>
      <c r="F22" s="84"/>
      <c r="G22" s="84"/>
      <c r="H22" s="84"/>
      <c r="I22" s="84"/>
      <c r="J22" s="84"/>
      <c r="K22" s="84"/>
      <c r="L22" s="84"/>
      <c r="M22" s="84"/>
      <c r="N22" s="84"/>
      <c r="O22" s="84"/>
      <c r="P22" s="84"/>
      <c r="Q22" s="84"/>
      <c r="R22" s="84"/>
      <c r="S22" s="84"/>
      <c r="T22" s="84"/>
      <c r="U22" s="84"/>
      <c r="V22" s="84"/>
      <c r="W22" s="84"/>
      <c r="X22" s="84"/>
      <c r="AE22" s="84"/>
      <c r="AL22" s="84"/>
      <c r="AS22" s="84"/>
      <c r="AZ22" s="84"/>
    </row>
    <row r="23" spans="1:58">
      <c r="A23" s="84"/>
      <c r="B23" s="93"/>
      <c r="C23" s="92"/>
      <c r="D23" s="84"/>
      <c r="E23" s="84"/>
      <c r="F23" s="84"/>
      <c r="G23" s="84"/>
      <c r="H23" s="84"/>
      <c r="I23" s="84"/>
      <c r="J23" s="84"/>
      <c r="K23" s="84"/>
      <c r="L23" s="84"/>
      <c r="M23" s="84"/>
      <c r="N23" s="84"/>
      <c r="O23" s="84"/>
      <c r="P23" s="84"/>
      <c r="Q23" s="84"/>
      <c r="R23" s="84"/>
      <c r="S23" s="84"/>
      <c r="T23" s="84"/>
      <c r="U23" s="84"/>
      <c r="V23" s="84"/>
      <c r="W23" s="84"/>
      <c r="X23" s="84"/>
      <c r="AE23" s="84"/>
      <c r="AL23" s="84"/>
      <c r="AS23" s="84"/>
      <c r="AZ23" s="84"/>
    </row>
    <row r="24" spans="1:58">
      <c r="A24" s="84"/>
      <c r="B24" s="93"/>
      <c r="C24" s="92"/>
      <c r="D24" s="84"/>
      <c r="E24" s="84"/>
      <c r="F24" s="84"/>
      <c r="G24" s="84"/>
      <c r="H24" s="84"/>
      <c r="I24" s="84"/>
      <c r="J24" s="84"/>
      <c r="K24" s="84"/>
      <c r="L24" s="84"/>
      <c r="M24" s="84"/>
      <c r="N24" s="84"/>
      <c r="O24" s="84"/>
      <c r="P24" s="84"/>
      <c r="Q24" s="84"/>
      <c r="R24" s="84"/>
      <c r="S24" s="84"/>
      <c r="T24" s="84"/>
      <c r="U24" s="84"/>
      <c r="V24" s="84"/>
      <c r="W24" s="84"/>
      <c r="X24" s="84"/>
      <c r="AE24" s="84"/>
      <c r="AL24" s="84"/>
      <c r="AS24" s="84"/>
      <c r="AZ24" s="84"/>
    </row>
    <row r="25" spans="1:58">
      <c r="A25" s="84" t="str">
        <f t="shared" si="6"/>
        <v>1</v>
      </c>
      <c r="B25" s="93" t="s">
        <v>470</v>
      </c>
      <c r="C25" s="94" t="s">
        <v>558</v>
      </c>
      <c r="D25" s="84" t="s">
        <v>438</v>
      </c>
      <c r="E25" s="84"/>
      <c r="F25" s="84"/>
      <c r="G25" s="84" t="s">
        <v>438</v>
      </c>
      <c r="H25" s="84"/>
      <c r="I25" s="84"/>
      <c r="J25" s="84"/>
      <c r="K25" s="84" t="s">
        <v>438</v>
      </c>
      <c r="L25" s="84"/>
      <c r="M25" s="84"/>
      <c r="N25" s="84" t="s">
        <v>438</v>
      </c>
      <c r="O25" s="84"/>
      <c r="P25" s="84" t="str">
        <f t="shared" si="7"/>
        <v/>
      </c>
      <c r="Q25" s="84" t="str">
        <f t="shared" si="8"/>
        <v/>
      </c>
      <c r="R25" s="84"/>
      <c r="S25" s="84"/>
      <c r="T25" s="84"/>
      <c r="U25" s="84"/>
      <c r="V25" s="84"/>
      <c r="W25" s="84"/>
      <c r="X25" s="84" t="str">
        <f t="shared" si="9"/>
        <v/>
      </c>
      <c r="AE25" s="84" t="str">
        <f t="shared" si="10"/>
        <v/>
      </c>
      <c r="AL25" s="84" t="str">
        <f t="shared" si="11"/>
        <v/>
      </c>
      <c r="AS25" s="84" t="str">
        <f t="shared" si="12"/>
        <v/>
      </c>
      <c r="AZ25" s="84" t="str">
        <f t="shared" si="13"/>
        <v/>
      </c>
    </row>
    <row r="26" spans="1:58">
      <c r="A26" s="84" t="str">
        <f t="shared" si="6"/>
        <v>1</v>
      </c>
      <c r="B26" s="93" t="s">
        <v>472</v>
      </c>
      <c r="C26" s="94" t="s">
        <v>559</v>
      </c>
      <c r="D26" s="84"/>
      <c r="E26" s="84"/>
      <c r="F26" s="84" t="s">
        <v>438</v>
      </c>
      <c r="G26" s="84" t="s">
        <v>438</v>
      </c>
      <c r="H26" s="84" t="s">
        <v>438</v>
      </c>
      <c r="I26" s="84"/>
      <c r="J26" s="84" t="s">
        <v>438</v>
      </c>
      <c r="K26" s="84" t="s">
        <v>438</v>
      </c>
      <c r="L26" s="84" t="s">
        <v>438</v>
      </c>
      <c r="M26" s="84" t="s">
        <v>438</v>
      </c>
      <c r="N26" s="84"/>
      <c r="O26" s="84"/>
      <c r="P26" s="84" t="str">
        <f t="shared" si="7"/>
        <v/>
      </c>
      <c r="Q26" s="84" t="str">
        <f t="shared" si="8"/>
        <v/>
      </c>
      <c r="R26" s="84"/>
      <c r="S26" s="84"/>
      <c r="T26" s="84"/>
      <c r="U26" s="84"/>
      <c r="V26" s="84"/>
      <c r="W26" s="84"/>
      <c r="X26" s="84" t="str">
        <f t="shared" si="9"/>
        <v/>
      </c>
      <c r="AE26" s="84" t="str">
        <f t="shared" si="10"/>
        <v/>
      </c>
      <c r="AL26" s="84" t="str">
        <f t="shared" si="11"/>
        <v/>
      </c>
      <c r="AS26" s="84" t="str">
        <f t="shared" si="12"/>
        <v/>
      </c>
      <c r="AZ26" s="84" t="str">
        <f t="shared" si="13"/>
        <v/>
      </c>
    </row>
    <row r="27" spans="1:58">
      <c r="A27" s="84" t="str">
        <f t="shared" si="6"/>
        <v>1</v>
      </c>
      <c r="B27" s="93" t="s">
        <v>474</v>
      </c>
      <c r="C27" s="94" t="s">
        <v>560</v>
      </c>
      <c r="D27" s="84" t="s">
        <v>438</v>
      </c>
      <c r="E27" s="84"/>
      <c r="F27" s="84" t="s">
        <v>438</v>
      </c>
      <c r="G27" s="84"/>
      <c r="H27" s="84"/>
      <c r="I27" s="84" t="s">
        <v>438</v>
      </c>
      <c r="J27" s="84"/>
      <c r="K27" s="84" t="s">
        <v>438</v>
      </c>
      <c r="L27" s="84" t="s">
        <v>438</v>
      </c>
      <c r="M27" s="84"/>
      <c r="N27" s="84"/>
      <c r="O27" s="84"/>
      <c r="P27" s="84" t="str">
        <f t="shared" si="7"/>
        <v/>
      </c>
      <c r="Q27" s="84" t="str">
        <f t="shared" si="8"/>
        <v/>
      </c>
      <c r="R27" s="84"/>
      <c r="S27" s="84"/>
      <c r="T27" s="84"/>
      <c r="U27" s="84"/>
      <c r="V27" s="84"/>
      <c r="W27" s="84"/>
      <c r="X27" s="84" t="str">
        <f t="shared" si="9"/>
        <v/>
      </c>
      <c r="AE27" s="84" t="str">
        <f t="shared" si="10"/>
        <v/>
      </c>
      <c r="AL27" s="84" t="str">
        <f t="shared" si="11"/>
        <v/>
      </c>
      <c r="AS27" s="84" t="str">
        <f t="shared" si="12"/>
        <v/>
      </c>
      <c r="AZ27" s="84" t="str">
        <f t="shared" si="13"/>
        <v/>
      </c>
    </row>
    <row r="28" spans="1:58">
      <c r="A28" s="84" t="str">
        <f t="shared" si="6"/>
        <v>1</v>
      </c>
      <c r="B28" s="93" t="s">
        <v>476</v>
      </c>
      <c r="C28" s="94" t="s">
        <v>561</v>
      </c>
      <c r="D28" s="84"/>
      <c r="E28" s="84"/>
      <c r="F28" s="84" t="s">
        <v>438</v>
      </c>
      <c r="G28" s="84"/>
      <c r="H28" s="84"/>
      <c r="I28" s="84" t="s">
        <v>438</v>
      </c>
      <c r="J28" s="84"/>
      <c r="K28" s="84"/>
      <c r="L28" s="84"/>
      <c r="M28" s="84"/>
      <c r="N28" s="84"/>
      <c r="O28" s="84"/>
      <c r="P28" s="84" t="str">
        <f t="shared" si="7"/>
        <v>x</v>
      </c>
      <c r="Q28" s="84" t="str">
        <f t="shared" si="8"/>
        <v>x</v>
      </c>
      <c r="R28" s="84"/>
      <c r="S28" s="84"/>
      <c r="T28" s="84"/>
      <c r="U28" s="84" t="s">
        <v>438</v>
      </c>
      <c r="V28" s="84" t="s">
        <v>438</v>
      </c>
      <c r="W28" s="84" t="s">
        <v>438</v>
      </c>
      <c r="X28" s="84" t="str">
        <f t="shared" si="9"/>
        <v>x</v>
      </c>
      <c r="AB28" s="84" t="s">
        <v>438</v>
      </c>
      <c r="AC28" s="84" t="s">
        <v>438</v>
      </c>
      <c r="AD28" s="84" t="s">
        <v>438</v>
      </c>
      <c r="AE28" s="84" t="str">
        <f t="shared" si="10"/>
        <v>x</v>
      </c>
      <c r="AI28" s="84" t="s">
        <v>438</v>
      </c>
      <c r="AJ28" s="84" t="s">
        <v>438</v>
      </c>
      <c r="AK28" s="84" t="s">
        <v>438</v>
      </c>
      <c r="AL28" s="84" t="str">
        <f t="shared" si="11"/>
        <v>x</v>
      </c>
      <c r="AP28" s="84" t="s">
        <v>438</v>
      </c>
      <c r="AQ28" s="84" t="s">
        <v>438</v>
      </c>
      <c r="AR28" s="84" t="s">
        <v>438</v>
      </c>
      <c r="AS28" s="84" t="str">
        <f t="shared" si="12"/>
        <v>x</v>
      </c>
      <c r="AW28" s="84" t="s">
        <v>438</v>
      </c>
      <c r="AX28" s="84" t="s">
        <v>438</v>
      </c>
      <c r="AY28" s="84" t="s">
        <v>438</v>
      </c>
      <c r="AZ28" s="84" t="str">
        <f t="shared" si="13"/>
        <v>x</v>
      </c>
      <c r="BD28" s="84" t="s">
        <v>438</v>
      </c>
      <c r="BE28" s="84" t="s">
        <v>438</v>
      </c>
      <c r="BF28" s="84" t="s">
        <v>438</v>
      </c>
    </row>
    <row r="29" spans="1:58">
      <c r="A29" s="84" t="str">
        <f t="shared" si="6"/>
        <v>1</v>
      </c>
      <c r="B29" s="93" t="s">
        <v>478</v>
      </c>
      <c r="C29" s="94" t="s">
        <v>562</v>
      </c>
      <c r="D29" s="84"/>
      <c r="E29" s="84"/>
      <c r="F29" s="84"/>
      <c r="G29" s="84"/>
      <c r="H29" s="84"/>
      <c r="I29" s="84"/>
      <c r="J29" s="84" t="s">
        <v>438</v>
      </c>
      <c r="K29" s="84"/>
      <c r="L29" s="84"/>
      <c r="M29" s="84" t="s">
        <v>438</v>
      </c>
      <c r="N29" s="84"/>
      <c r="O29" s="84"/>
      <c r="P29" s="84" t="str">
        <f t="shared" si="7"/>
        <v>x</v>
      </c>
      <c r="Q29" s="84" t="str">
        <f t="shared" si="8"/>
        <v>x</v>
      </c>
      <c r="R29" s="84"/>
      <c r="S29" s="84"/>
      <c r="T29" s="84"/>
      <c r="U29" s="84"/>
      <c r="V29" s="84" t="s">
        <v>438</v>
      </c>
      <c r="W29" s="84"/>
      <c r="X29" s="84" t="str">
        <f t="shared" si="9"/>
        <v>x</v>
      </c>
      <c r="AC29" t="s">
        <v>438</v>
      </c>
      <c r="AE29" s="84" t="str">
        <f t="shared" si="10"/>
        <v>x</v>
      </c>
      <c r="AJ29" t="s">
        <v>438</v>
      </c>
      <c r="AL29" s="84" t="str">
        <f t="shared" si="11"/>
        <v>x</v>
      </c>
      <c r="AQ29" t="s">
        <v>438</v>
      </c>
      <c r="AS29" s="84" t="str">
        <f t="shared" si="12"/>
        <v>x</v>
      </c>
      <c r="AX29" t="s">
        <v>438</v>
      </c>
      <c r="AZ29" s="84" t="str">
        <f t="shared" si="13"/>
        <v>x</v>
      </c>
      <c r="BE29" t="s">
        <v>438</v>
      </c>
    </row>
    <row r="30" spans="1:58">
      <c r="A30" s="84" t="str">
        <f t="shared" si="6"/>
        <v>1</v>
      </c>
      <c r="B30" s="93" t="s">
        <v>480</v>
      </c>
      <c r="C30" s="94" t="s">
        <v>563</v>
      </c>
      <c r="D30" s="84"/>
      <c r="E30" s="84" t="s">
        <v>438</v>
      </c>
      <c r="F30" s="84"/>
      <c r="G30" s="84"/>
      <c r="H30" s="84" t="s">
        <v>438</v>
      </c>
      <c r="I30" s="84" t="s">
        <v>438</v>
      </c>
      <c r="J30" s="84"/>
      <c r="K30" s="84"/>
      <c r="L30" s="84"/>
      <c r="M30" s="84"/>
      <c r="N30" s="84"/>
      <c r="O30" s="84"/>
      <c r="P30" s="84" t="str">
        <f t="shared" si="7"/>
        <v>x</v>
      </c>
      <c r="Q30" s="84" t="str">
        <f t="shared" si="8"/>
        <v>x</v>
      </c>
      <c r="R30" s="84" t="s">
        <v>438</v>
      </c>
      <c r="S30" s="84" t="s">
        <v>438</v>
      </c>
      <c r="T30" s="84" t="s">
        <v>438</v>
      </c>
      <c r="U30" s="84" t="s">
        <v>438</v>
      </c>
      <c r="V30" s="84" t="s">
        <v>438</v>
      </c>
      <c r="W30" s="84" t="s">
        <v>438</v>
      </c>
      <c r="X30" s="84" t="str">
        <f t="shared" si="9"/>
        <v>x</v>
      </c>
      <c r="Y30" s="84" t="s">
        <v>438</v>
      </c>
      <c r="Z30" s="84" t="s">
        <v>438</v>
      </c>
      <c r="AA30" s="84" t="s">
        <v>438</v>
      </c>
      <c r="AB30" s="84" t="s">
        <v>438</v>
      </c>
      <c r="AC30" s="84" t="s">
        <v>438</v>
      </c>
      <c r="AD30" s="84" t="s">
        <v>438</v>
      </c>
      <c r="AE30" s="84" t="str">
        <f t="shared" si="10"/>
        <v>x</v>
      </c>
      <c r="AF30" s="84" t="s">
        <v>438</v>
      </c>
      <c r="AG30" s="84" t="s">
        <v>438</v>
      </c>
      <c r="AH30" s="84" t="s">
        <v>438</v>
      </c>
      <c r="AI30" s="84" t="s">
        <v>438</v>
      </c>
      <c r="AJ30" s="84" t="s">
        <v>438</v>
      </c>
      <c r="AK30" s="84" t="s">
        <v>438</v>
      </c>
      <c r="AL30" s="84" t="str">
        <f t="shared" si="11"/>
        <v>x</v>
      </c>
      <c r="AM30" s="84" t="s">
        <v>438</v>
      </c>
      <c r="AN30" s="84" t="s">
        <v>438</v>
      </c>
      <c r="AO30" s="84" t="s">
        <v>438</v>
      </c>
      <c r="AP30" s="84" t="s">
        <v>438</v>
      </c>
      <c r="AQ30" s="84" t="s">
        <v>438</v>
      </c>
      <c r="AR30" s="84" t="s">
        <v>438</v>
      </c>
      <c r="AS30" s="84" t="str">
        <f t="shared" si="12"/>
        <v>x</v>
      </c>
      <c r="AT30" s="84" t="s">
        <v>438</v>
      </c>
      <c r="AU30" s="84" t="s">
        <v>438</v>
      </c>
      <c r="AV30" s="84" t="s">
        <v>438</v>
      </c>
      <c r="AW30" s="84" t="s">
        <v>438</v>
      </c>
      <c r="AX30" s="84" t="s">
        <v>438</v>
      </c>
      <c r="AY30" s="84" t="s">
        <v>438</v>
      </c>
      <c r="AZ30" s="84" t="str">
        <f t="shared" si="13"/>
        <v>x</v>
      </c>
      <c r="BA30" s="84" t="s">
        <v>438</v>
      </c>
      <c r="BB30" s="84" t="s">
        <v>438</v>
      </c>
      <c r="BC30" s="84" t="s">
        <v>438</v>
      </c>
      <c r="BD30" s="84" t="s">
        <v>438</v>
      </c>
      <c r="BE30" s="84" t="s">
        <v>438</v>
      </c>
      <c r="BF30" s="84" t="s">
        <v>438</v>
      </c>
    </row>
    <row r="31" spans="1:58">
      <c r="A31" s="84" t="str">
        <f t="shared" si="6"/>
        <v>1</v>
      </c>
      <c r="B31" s="93" t="s">
        <v>482</v>
      </c>
      <c r="C31" s="94" t="s">
        <v>499</v>
      </c>
      <c r="D31" s="84"/>
      <c r="E31" s="84"/>
      <c r="F31" s="84"/>
      <c r="G31" s="84"/>
      <c r="H31" s="84"/>
      <c r="I31" s="84"/>
      <c r="J31" s="84"/>
      <c r="K31" s="84"/>
      <c r="L31" s="84"/>
      <c r="M31" s="84"/>
      <c r="N31" s="84"/>
      <c r="O31" s="84"/>
      <c r="P31" s="84" t="str">
        <f t="shared" si="7"/>
        <v>x</v>
      </c>
      <c r="Q31" s="84" t="str">
        <f t="shared" si="8"/>
        <v>x</v>
      </c>
      <c r="R31" s="84" t="s">
        <v>438</v>
      </c>
      <c r="S31" s="84" t="s">
        <v>438</v>
      </c>
      <c r="T31" s="84" t="s">
        <v>438</v>
      </c>
      <c r="U31" s="84" t="s">
        <v>438</v>
      </c>
      <c r="V31" s="84" t="s">
        <v>438</v>
      </c>
      <c r="W31" s="84" t="s">
        <v>438</v>
      </c>
      <c r="X31" s="84" t="str">
        <f t="shared" si="9"/>
        <v>x</v>
      </c>
      <c r="Y31" s="84" t="s">
        <v>438</v>
      </c>
      <c r="Z31" s="84" t="s">
        <v>438</v>
      </c>
      <c r="AA31" s="84" t="s">
        <v>438</v>
      </c>
      <c r="AB31" s="84" t="s">
        <v>438</v>
      </c>
      <c r="AC31" s="84" t="s">
        <v>438</v>
      </c>
      <c r="AD31" s="84" t="s">
        <v>438</v>
      </c>
      <c r="AE31" s="84" t="str">
        <f t="shared" si="10"/>
        <v>x</v>
      </c>
      <c r="AF31" s="84" t="s">
        <v>438</v>
      </c>
      <c r="AG31" s="84" t="s">
        <v>438</v>
      </c>
      <c r="AH31" s="84" t="s">
        <v>438</v>
      </c>
      <c r="AI31" s="84" t="s">
        <v>438</v>
      </c>
      <c r="AJ31" s="84" t="s">
        <v>438</v>
      </c>
      <c r="AK31" s="84" t="s">
        <v>438</v>
      </c>
      <c r="AL31" s="84" t="str">
        <f t="shared" si="11"/>
        <v>x</v>
      </c>
      <c r="AM31" s="84" t="s">
        <v>438</v>
      </c>
      <c r="AN31" s="84" t="s">
        <v>438</v>
      </c>
      <c r="AO31" s="84" t="s">
        <v>438</v>
      </c>
      <c r="AP31" s="84" t="s">
        <v>438</v>
      </c>
      <c r="AQ31" s="84" t="s">
        <v>438</v>
      </c>
      <c r="AR31" s="84" t="s">
        <v>438</v>
      </c>
      <c r="AS31" s="84" t="str">
        <f t="shared" si="12"/>
        <v>x</v>
      </c>
      <c r="AT31" s="84" t="s">
        <v>438</v>
      </c>
      <c r="AU31" s="84" t="s">
        <v>438</v>
      </c>
      <c r="AV31" s="84" t="s">
        <v>438</v>
      </c>
      <c r="AW31" s="84" t="s">
        <v>438</v>
      </c>
      <c r="AX31" s="84" t="s">
        <v>438</v>
      </c>
      <c r="AY31" s="84" t="s">
        <v>438</v>
      </c>
      <c r="AZ31" s="84" t="str">
        <f t="shared" si="13"/>
        <v>x</v>
      </c>
      <c r="BA31" s="84" t="s">
        <v>438</v>
      </c>
      <c r="BB31" s="84" t="s">
        <v>438</v>
      </c>
      <c r="BC31" s="84" t="s">
        <v>438</v>
      </c>
      <c r="BD31" s="84" t="s">
        <v>438</v>
      </c>
      <c r="BE31" s="84" t="s">
        <v>438</v>
      </c>
      <c r="BF31" s="84" t="s">
        <v>438</v>
      </c>
    </row>
    <row r="32" spans="1:58">
      <c r="A32" s="84" t="str">
        <f t="shared" si="6"/>
        <v>1</v>
      </c>
      <c r="B32" s="93" t="s">
        <v>484</v>
      </c>
      <c r="C32" s="94" t="s">
        <v>564</v>
      </c>
      <c r="D32" s="84"/>
      <c r="E32" s="84"/>
      <c r="F32" s="84"/>
      <c r="G32" s="84" t="s">
        <v>438</v>
      </c>
      <c r="H32" s="84"/>
      <c r="I32" s="84"/>
      <c r="J32" s="84" t="s">
        <v>438</v>
      </c>
      <c r="K32" s="84"/>
      <c r="L32" s="84"/>
      <c r="M32" s="84"/>
      <c r="N32" s="84"/>
      <c r="O32" s="84"/>
      <c r="P32" s="84" t="str">
        <f t="shared" si="7"/>
        <v>x</v>
      </c>
      <c r="Q32" s="84" t="str">
        <f t="shared" si="8"/>
        <v>x</v>
      </c>
      <c r="R32" s="84"/>
      <c r="S32" s="84"/>
      <c r="T32" s="84"/>
      <c r="U32" s="84"/>
      <c r="V32" s="84" t="s">
        <v>438</v>
      </c>
      <c r="W32" s="84"/>
      <c r="X32" s="84" t="str">
        <f t="shared" si="9"/>
        <v>x</v>
      </c>
      <c r="AC32" s="84" t="s">
        <v>438</v>
      </c>
      <c r="AE32" s="84" t="str">
        <f t="shared" si="10"/>
        <v>x</v>
      </c>
      <c r="AJ32" s="84" t="s">
        <v>438</v>
      </c>
      <c r="AL32" s="84" t="str">
        <f t="shared" si="11"/>
        <v>x</v>
      </c>
      <c r="AQ32" s="84" t="s">
        <v>438</v>
      </c>
      <c r="AS32" s="84" t="str">
        <f t="shared" si="12"/>
        <v>x</v>
      </c>
      <c r="AX32" s="84" t="s">
        <v>438</v>
      </c>
      <c r="AZ32" s="84" t="str">
        <f t="shared" si="13"/>
        <v>x</v>
      </c>
      <c r="BE32" s="84" t="s">
        <v>438</v>
      </c>
    </row>
    <row r="33" spans="1:58">
      <c r="A33" s="84" t="str">
        <f t="shared" si="6"/>
        <v>1</v>
      </c>
      <c r="B33" s="93" t="s">
        <v>486</v>
      </c>
      <c r="C33" s="94" t="s">
        <v>495</v>
      </c>
      <c r="D33" s="84"/>
      <c r="E33" s="84"/>
      <c r="F33" s="84"/>
      <c r="G33" s="84"/>
      <c r="H33" s="84"/>
      <c r="I33" s="84"/>
      <c r="J33" s="84" t="s">
        <v>438</v>
      </c>
      <c r="K33" s="84"/>
      <c r="L33" s="84"/>
      <c r="M33" s="84"/>
      <c r="N33" s="84"/>
      <c r="O33" s="84"/>
      <c r="P33" s="84" t="str">
        <f t="shared" si="7"/>
        <v>x</v>
      </c>
      <c r="Q33" s="84" t="str">
        <f t="shared" si="8"/>
        <v>x</v>
      </c>
      <c r="R33" s="84" t="s">
        <v>438</v>
      </c>
      <c r="S33" s="84"/>
      <c r="T33" s="84"/>
      <c r="U33" s="84"/>
      <c r="V33" s="84"/>
      <c r="W33" s="84"/>
      <c r="X33" s="84" t="str">
        <f t="shared" si="9"/>
        <v>x</v>
      </c>
      <c r="Y33" t="s">
        <v>438</v>
      </c>
      <c r="AE33" s="84" t="str">
        <f t="shared" si="10"/>
        <v>x</v>
      </c>
      <c r="AF33" t="s">
        <v>438</v>
      </c>
      <c r="AL33" s="84" t="str">
        <f t="shared" si="11"/>
        <v>x</v>
      </c>
      <c r="AM33" t="s">
        <v>438</v>
      </c>
      <c r="AS33" s="84" t="str">
        <f t="shared" si="12"/>
        <v>x</v>
      </c>
      <c r="AT33" t="s">
        <v>438</v>
      </c>
      <c r="AZ33" s="84" t="str">
        <f t="shared" si="13"/>
        <v>x</v>
      </c>
      <c r="BA33" t="s">
        <v>438</v>
      </c>
    </row>
    <row r="34" spans="1:58">
      <c r="A34" s="84" t="str">
        <f t="shared" si="6"/>
        <v>1</v>
      </c>
      <c r="B34" s="93" t="s">
        <v>488</v>
      </c>
      <c r="C34" s="94" t="s">
        <v>565</v>
      </c>
      <c r="D34" s="84"/>
      <c r="E34" s="84"/>
      <c r="F34" s="84" t="s">
        <v>438</v>
      </c>
      <c r="G34" s="84"/>
      <c r="H34" s="84"/>
      <c r="I34" s="84"/>
      <c r="J34" s="84"/>
      <c r="K34" s="84"/>
      <c r="L34" s="84" t="s">
        <v>438</v>
      </c>
      <c r="M34" s="84"/>
      <c r="N34" s="84"/>
      <c r="O34" s="84"/>
      <c r="P34" s="84" t="str">
        <f t="shared" si="7"/>
        <v>x</v>
      </c>
      <c r="Q34" s="84" t="str">
        <f t="shared" si="8"/>
        <v>x</v>
      </c>
      <c r="R34" s="84"/>
      <c r="S34" s="84"/>
      <c r="T34" s="84" t="s">
        <v>438</v>
      </c>
      <c r="U34" s="84" t="s">
        <v>438</v>
      </c>
      <c r="V34" s="84"/>
      <c r="W34" s="84"/>
      <c r="X34" s="84" t="str">
        <f t="shared" si="9"/>
        <v>x</v>
      </c>
      <c r="AA34" t="s">
        <v>438</v>
      </c>
      <c r="AB34" t="s">
        <v>438</v>
      </c>
      <c r="AE34" s="84" t="str">
        <f t="shared" si="10"/>
        <v>x</v>
      </c>
      <c r="AH34" t="s">
        <v>438</v>
      </c>
      <c r="AI34" t="s">
        <v>438</v>
      </c>
      <c r="AL34" s="84" t="str">
        <f t="shared" si="11"/>
        <v>x</v>
      </c>
      <c r="AO34" t="s">
        <v>438</v>
      </c>
      <c r="AP34" t="s">
        <v>438</v>
      </c>
      <c r="AS34" s="84" t="str">
        <f t="shared" si="12"/>
        <v>x</v>
      </c>
      <c r="AV34" t="s">
        <v>438</v>
      </c>
      <c r="AW34" t="s">
        <v>438</v>
      </c>
      <c r="AZ34" s="84" t="str">
        <f t="shared" si="13"/>
        <v>x</v>
      </c>
      <c r="BC34" t="s">
        <v>438</v>
      </c>
      <c r="BD34" t="s">
        <v>438</v>
      </c>
    </row>
    <row r="35" spans="1:58">
      <c r="A35" s="84" t="str">
        <f t="shared" si="6"/>
        <v>1</v>
      </c>
      <c r="B35" s="93" t="s">
        <v>490</v>
      </c>
      <c r="C35" s="94" t="s">
        <v>566</v>
      </c>
      <c r="D35" s="84"/>
      <c r="E35" s="84"/>
      <c r="F35" s="84"/>
      <c r="G35" s="84"/>
      <c r="H35" s="84"/>
      <c r="I35" s="84"/>
      <c r="J35" s="84" t="s">
        <v>438</v>
      </c>
      <c r="K35" s="84"/>
      <c r="L35" s="84" t="s">
        <v>438</v>
      </c>
      <c r="M35" s="84" t="s">
        <v>438</v>
      </c>
      <c r="N35" s="84"/>
      <c r="O35" s="84"/>
      <c r="P35" s="84" t="str">
        <f t="shared" si="7"/>
        <v>x</v>
      </c>
      <c r="Q35" s="84" t="str">
        <f t="shared" si="8"/>
        <v>x</v>
      </c>
      <c r="R35" s="84"/>
      <c r="S35" s="84"/>
      <c r="T35" s="84"/>
      <c r="U35" s="84"/>
      <c r="V35" s="84" t="s">
        <v>438</v>
      </c>
      <c r="W35" s="84" t="s">
        <v>438</v>
      </c>
      <c r="X35" s="84" t="str">
        <f t="shared" si="9"/>
        <v>x</v>
      </c>
      <c r="AC35" s="84" t="s">
        <v>438</v>
      </c>
      <c r="AD35" t="s">
        <v>438</v>
      </c>
      <c r="AE35" s="84" t="str">
        <f t="shared" si="10"/>
        <v>x</v>
      </c>
      <c r="AJ35" s="84" t="s">
        <v>438</v>
      </c>
      <c r="AK35" t="s">
        <v>438</v>
      </c>
      <c r="AL35" s="84" t="str">
        <f t="shared" si="11"/>
        <v>x</v>
      </c>
      <c r="AQ35" s="84" t="s">
        <v>438</v>
      </c>
      <c r="AR35" t="s">
        <v>438</v>
      </c>
      <c r="AS35" s="84" t="str">
        <f t="shared" si="12"/>
        <v>x</v>
      </c>
      <c r="AX35" s="84" t="s">
        <v>438</v>
      </c>
      <c r="AY35" t="s">
        <v>438</v>
      </c>
      <c r="AZ35" s="84" t="str">
        <f t="shared" si="13"/>
        <v>x</v>
      </c>
      <c r="BE35" s="84" t="s">
        <v>438</v>
      </c>
      <c r="BF35" t="s">
        <v>438</v>
      </c>
    </row>
    <row r="36" spans="1:58">
      <c r="A36" s="84" t="str">
        <f t="shared" si="6"/>
        <v>1</v>
      </c>
      <c r="B36" s="93" t="s">
        <v>492</v>
      </c>
      <c r="C36" s="94" t="s">
        <v>567</v>
      </c>
      <c r="D36" s="84"/>
      <c r="E36" s="84" t="s">
        <v>438</v>
      </c>
      <c r="F36" s="84"/>
      <c r="G36" s="84"/>
      <c r="H36" s="84"/>
      <c r="I36" s="84"/>
      <c r="J36" s="84"/>
      <c r="K36" s="84"/>
      <c r="L36" s="84" t="s">
        <v>438</v>
      </c>
      <c r="M36" s="84" t="s">
        <v>438</v>
      </c>
      <c r="N36" s="84"/>
      <c r="O36" s="84"/>
      <c r="P36" s="84" t="str">
        <f t="shared" si="7"/>
        <v>x</v>
      </c>
      <c r="Q36" s="84" t="str">
        <f t="shared" si="8"/>
        <v>x</v>
      </c>
      <c r="R36" s="84" t="s">
        <v>438</v>
      </c>
      <c r="S36" s="84" t="s">
        <v>438</v>
      </c>
      <c r="T36" s="84" t="s">
        <v>438</v>
      </c>
      <c r="U36" s="84" t="s">
        <v>438</v>
      </c>
      <c r="V36" s="84" t="s">
        <v>438</v>
      </c>
      <c r="W36" s="84" t="s">
        <v>438</v>
      </c>
      <c r="X36" s="84" t="str">
        <f t="shared" si="9"/>
        <v>x</v>
      </c>
      <c r="Y36" s="84" t="s">
        <v>438</v>
      </c>
      <c r="Z36" s="84" t="s">
        <v>438</v>
      </c>
      <c r="AA36" s="84" t="s">
        <v>438</v>
      </c>
      <c r="AB36" s="84" t="s">
        <v>438</v>
      </c>
      <c r="AC36" s="84" t="s">
        <v>438</v>
      </c>
      <c r="AD36" s="84" t="s">
        <v>438</v>
      </c>
      <c r="AE36" s="84" t="str">
        <f t="shared" si="10"/>
        <v>x</v>
      </c>
      <c r="AF36" s="84" t="s">
        <v>438</v>
      </c>
      <c r="AG36" s="84" t="s">
        <v>438</v>
      </c>
      <c r="AH36" s="84" t="s">
        <v>438</v>
      </c>
      <c r="AI36" s="84" t="s">
        <v>438</v>
      </c>
      <c r="AJ36" s="84" t="s">
        <v>438</v>
      </c>
      <c r="AK36" s="84" t="s">
        <v>438</v>
      </c>
      <c r="AL36" s="84" t="str">
        <f t="shared" si="11"/>
        <v>x</v>
      </c>
      <c r="AM36" s="84" t="s">
        <v>438</v>
      </c>
      <c r="AN36" s="84" t="s">
        <v>438</v>
      </c>
      <c r="AO36" s="84" t="s">
        <v>438</v>
      </c>
      <c r="AP36" s="84" t="s">
        <v>438</v>
      </c>
      <c r="AQ36" s="84" t="s">
        <v>438</v>
      </c>
      <c r="AR36" s="84" t="s">
        <v>438</v>
      </c>
      <c r="AS36" s="84" t="str">
        <f t="shared" si="12"/>
        <v>x</v>
      </c>
      <c r="AT36" s="84" t="s">
        <v>438</v>
      </c>
      <c r="AU36" s="84" t="s">
        <v>438</v>
      </c>
      <c r="AV36" s="84" t="s">
        <v>438</v>
      </c>
      <c r="AW36" s="84" t="s">
        <v>438</v>
      </c>
      <c r="AX36" s="84" t="s">
        <v>438</v>
      </c>
      <c r="AY36" s="84" t="s">
        <v>438</v>
      </c>
      <c r="AZ36" s="84" t="str">
        <f t="shared" si="13"/>
        <v>x</v>
      </c>
      <c r="BA36" s="84" t="s">
        <v>438</v>
      </c>
      <c r="BB36" s="84" t="s">
        <v>438</v>
      </c>
      <c r="BC36" s="84" t="s">
        <v>438</v>
      </c>
      <c r="BD36" s="84" t="s">
        <v>438</v>
      </c>
      <c r="BE36" s="84" t="s">
        <v>438</v>
      </c>
      <c r="BF36" s="84" t="s">
        <v>438</v>
      </c>
    </row>
    <row r="37" spans="1:58">
      <c r="A37" s="84" t="str">
        <f t="shared" si="6"/>
        <v>1</v>
      </c>
      <c r="B37" s="93" t="s">
        <v>494</v>
      </c>
      <c r="C37" s="94" t="s">
        <v>568</v>
      </c>
      <c r="D37" s="84"/>
      <c r="E37" s="84" t="s">
        <v>438</v>
      </c>
      <c r="F37" s="84"/>
      <c r="G37" s="84"/>
      <c r="H37" s="84"/>
      <c r="I37" s="84"/>
      <c r="J37" s="84"/>
      <c r="K37" s="84"/>
      <c r="L37" s="84"/>
      <c r="M37" s="84"/>
      <c r="N37" s="84" t="s">
        <v>438</v>
      </c>
      <c r="O37" s="84"/>
      <c r="P37" s="84" t="str">
        <f t="shared" si="7"/>
        <v/>
      </c>
      <c r="Q37" s="84" t="str">
        <f t="shared" si="8"/>
        <v/>
      </c>
      <c r="R37" s="84"/>
      <c r="S37" s="84"/>
      <c r="T37" s="84"/>
      <c r="U37" s="84"/>
      <c r="V37" s="84"/>
      <c r="W37" s="84"/>
      <c r="X37" s="84" t="str">
        <f t="shared" si="9"/>
        <v/>
      </c>
      <c r="AE37" s="84" t="str">
        <f t="shared" si="10"/>
        <v/>
      </c>
      <c r="AL37" s="84" t="str">
        <f t="shared" si="11"/>
        <v/>
      </c>
      <c r="AS37" s="84" t="str">
        <f t="shared" si="12"/>
        <v/>
      </c>
      <c r="AZ37" s="84" t="str">
        <f t="shared" si="13"/>
        <v/>
      </c>
    </row>
    <row r="38" spans="1:58">
      <c r="A38" s="84" t="str">
        <f t="shared" si="6"/>
        <v>1</v>
      </c>
      <c r="B38" s="93" t="s">
        <v>496</v>
      </c>
      <c r="C38" s="94" t="s">
        <v>569</v>
      </c>
      <c r="D38" s="84"/>
      <c r="E38" s="84" t="s">
        <v>438</v>
      </c>
      <c r="F38" s="84"/>
      <c r="G38" s="84"/>
      <c r="H38" s="84"/>
      <c r="I38" s="84"/>
      <c r="J38" s="84"/>
      <c r="K38" s="84"/>
      <c r="L38" s="84"/>
      <c r="M38" s="84"/>
      <c r="N38" s="84"/>
      <c r="O38" s="84" t="s">
        <v>438</v>
      </c>
      <c r="P38" s="84" t="str">
        <f t="shared" si="7"/>
        <v/>
      </c>
      <c r="Q38" s="84" t="str">
        <f t="shared" si="8"/>
        <v/>
      </c>
      <c r="R38" s="84"/>
      <c r="S38" s="84"/>
      <c r="T38" s="84"/>
      <c r="U38" s="84"/>
      <c r="V38" s="84"/>
      <c r="W38" s="84"/>
      <c r="X38" s="84" t="str">
        <f t="shared" si="9"/>
        <v/>
      </c>
      <c r="AE38" s="84" t="str">
        <f t="shared" si="10"/>
        <v/>
      </c>
      <c r="AL38" s="84" t="str">
        <f t="shared" si="11"/>
        <v/>
      </c>
      <c r="AS38" s="84" t="str">
        <f t="shared" si="12"/>
        <v/>
      </c>
      <c r="AZ38" s="84" t="str">
        <f t="shared" si="13"/>
        <v/>
      </c>
    </row>
    <row r="39" spans="1:58">
      <c r="A39" s="84" t="str">
        <f t="shared" si="6"/>
        <v>1</v>
      </c>
      <c r="B39" s="93" t="s">
        <v>498</v>
      </c>
      <c r="C39" s="94" t="s">
        <v>570</v>
      </c>
      <c r="D39" s="84"/>
      <c r="E39" s="84"/>
      <c r="F39" s="84"/>
      <c r="G39" s="84"/>
      <c r="H39" s="84"/>
      <c r="I39" s="84"/>
      <c r="J39" s="84"/>
      <c r="K39" s="84"/>
      <c r="L39" s="84"/>
      <c r="M39" s="84"/>
      <c r="N39" s="84"/>
      <c r="O39" s="84" t="s">
        <v>438</v>
      </c>
      <c r="P39" s="84" t="str">
        <f t="shared" si="7"/>
        <v/>
      </c>
      <c r="Q39" s="84" t="str">
        <f t="shared" si="8"/>
        <v/>
      </c>
      <c r="R39" s="84"/>
      <c r="S39" s="84"/>
      <c r="T39" s="84"/>
      <c r="U39" s="84"/>
      <c r="V39" s="84"/>
      <c r="W39" s="84"/>
      <c r="X39" s="84" t="str">
        <f t="shared" si="9"/>
        <v/>
      </c>
      <c r="AE39" s="84" t="str">
        <f t="shared" si="10"/>
        <v/>
      </c>
      <c r="AL39" s="84" t="str">
        <f t="shared" si="11"/>
        <v/>
      </c>
      <c r="AS39" s="84" t="str">
        <f t="shared" si="12"/>
        <v/>
      </c>
      <c r="AZ39" s="84" t="str">
        <f t="shared" si="13"/>
        <v/>
      </c>
    </row>
    <row r="40" spans="1:58">
      <c r="A40" s="84"/>
      <c r="B40" s="93"/>
      <c r="C40" s="94"/>
      <c r="D40" s="84"/>
      <c r="E40" s="84"/>
      <c r="F40" s="84"/>
      <c r="G40" s="84"/>
      <c r="H40" s="84"/>
      <c r="I40" s="84"/>
      <c r="J40" s="84"/>
      <c r="K40" s="84"/>
      <c r="L40" s="84"/>
      <c r="M40" s="84"/>
      <c r="N40" s="84"/>
      <c r="O40" s="84"/>
      <c r="P40" s="84"/>
      <c r="Q40" s="84"/>
      <c r="R40" s="84"/>
      <c r="S40" s="84"/>
      <c r="T40" s="84"/>
      <c r="U40" s="84"/>
      <c r="V40" s="84"/>
      <c r="W40" s="84"/>
      <c r="X40" s="84"/>
      <c r="AE40" s="84"/>
      <c r="AL40" s="84"/>
      <c r="AS40" s="84"/>
      <c r="AZ40" s="84"/>
    </row>
    <row r="41" spans="1:58">
      <c r="A41" s="84"/>
      <c r="B41" s="93"/>
      <c r="C41" s="94"/>
      <c r="D41" s="84"/>
      <c r="E41" s="84"/>
      <c r="F41" s="84"/>
      <c r="G41" s="84"/>
      <c r="H41" s="84"/>
      <c r="I41" s="84"/>
      <c r="J41" s="84"/>
      <c r="K41" s="84"/>
      <c r="L41" s="84"/>
      <c r="M41" s="84"/>
      <c r="N41" s="84"/>
      <c r="O41" s="84"/>
      <c r="P41" s="84"/>
      <c r="Q41" s="84"/>
      <c r="R41" s="84"/>
      <c r="S41" s="84"/>
      <c r="T41" s="84"/>
      <c r="U41" s="84"/>
      <c r="V41" s="84"/>
      <c r="W41" s="84"/>
      <c r="X41" s="84"/>
      <c r="AE41" s="84"/>
      <c r="AL41" s="84"/>
      <c r="AS41" s="84"/>
      <c r="AZ41" s="84"/>
    </row>
    <row r="42" spans="1:58">
      <c r="A42" s="84"/>
      <c r="B42" s="93"/>
      <c r="C42" s="94"/>
      <c r="D42" s="84"/>
      <c r="E42" s="84"/>
      <c r="F42" s="84"/>
      <c r="G42" s="84"/>
      <c r="H42" s="84"/>
      <c r="I42" s="84"/>
      <c r="J42" s="84"/>
      <c r="K42" s="84"/>
      <c r="L42" s="84"/>
      <c r="M42" s="84"/>
      <c r="N42" s="84"/>
      <c r="O42" s="84"/>
      <c r="P42" s="84"/>
      <c r="Q42" s="84"/>
      <c r="R42" s="84"/>
      <c r="S42" s="84"/>
      <c r="T42" s="84"/>
      <c r="U42" s="84"/>
      <c r="V42" s="84"/>
      <c r="W42" s="84"/>
      <c r="X42" s="84"/>
      <c r="AE42" s="84"/>
      <c r="AL42" s="84"/>
      <c r="AS42" s="84"/>
      <c r="AZ42" s="84"/>
    </row>
    <row r="43" spans="1:58">
      <c r="A43" s="84"/>
      <c r="B43" s="93"/>
      <c r="C43" s="94"/>
      <c r="D43" s="84"/>
      <c r="E43" s="84"/>
      <c r="F43" s="84"/>
      <c r="G43" s="84"/>
      <c r="H43" s="84"/>
      <c r="I43" s="84"/>
      <c r="J43" s="84"/>
      <c r="K43" s="84"/>
      <c r="L43" s="84"/>
      <c r="M43" s="84"/>
      <c r="N43" s="84"/>
      <c r="O43" s="84"/>
      <c r="P43" s="84"/>
      <c r="Q43" s="84"/>
      <c r="R43" s="84"/>
      <c r="S43" s="84"/>
      <c r="T43" s="84"/>
      <c r="U43" s="84"/>
      <c r="V43" s="84"/>
      <c r="W43" s="84"/>
      <c r="X43" s="84"/>
      <c r="AE43" s="84"/>
      <c r="AL43" s="84"/>
      <c r="AS43" s="84"/>
      <c r="AZ43" s="84"/>
    </row>
    <row r="44" spans="1:58">
      <c r="A44" s="84"/>
      <c r="B44" s="93"/>
      <c r="C44" s="92" t="s">
        <v>504</v>
      </c>
      <c r="D44" s="84"/>
      <c r="E44" s="84"/>
      <c r="F44" s="84"/>
      <c r="G44" s="84"/>
      <c r="H44" s="84"/>
      <c r="I44" s="84"/>
      <c r="J44" s="84"/>
      <c r="K44" s="84"/>
      <c r="L44" s="84"/>
      <c r="M44" s="84"/>
      <c r="N44" s="84"/>
      <c r="O44" s="84"/>
      <c r="P44" s="84" t="str">
        <f t="shared" si="7"/>
        <v/>
      </c>
      <c r="Q44" s="84" t="str">
        <f t="shared" si="8"/>
        <v/>
      </c>
      <c r="R44" s="84"/>
      <c r="S44" s="84"/>
      <c r="T44" s="84"/>
      <c r="U44" s="84"/>
      <c r="V44" s="84"/>
      <c r="W44" s="84"/>
      <c r="X44" s="84" t="str">
        <f t="shared" si="9"/>
        <v/>
      </c>
      <c r="AE44" s="84" t="str">
        <f t="shared" si="10"/>
        <v/>
      </c>
      <c r="AL44" s="84" t="str">
        <f t="shared" si="11"/>
        <v/>
      </c>
      <c r="AS44" s="84" t="str">
        <f t="shared" si="12"/>
        <v/>
      </c>
      <c r="AZ44" s="84" t="str">
        <f t="shared" si="13"/>
        <v/>
      </c>
    </row>
    <row r="45" spans="1:58">
      <c r="A45" s="84" t="str">
        <f t="shared" si="6"/>
        <v>1</v>
      </c>
      <c r="B45" s="93" t="s">
        <v>505</v>
      </c>
      <c r="C45" s="94" t="s">
        <v>571</v>
      </c>
      <c r="D45" s="84"/>
      <c r="E45" s="84" t="s">
        <v>438</v>
      </c>
      <c r="F45" s="84" t="s">
        <v>438</v>
      </c>
      <c r="G45" s="84"/>
      <c r="H45" s="84"/>
      <c r="I45" s="84"/>
      <c r="J45" s="84"/>
      <c r="K45" s="84"/>
      <c r="L45" s="84"/>
      <c r="M45" s="84"/>
      <c r="N45" s="84" t="s">
        <v>438</v>
      </c>
      <c r="O45" s="84" t="s">
        <v>438</v>
      </c>
      <c r="P45" s="84" t="str">
        <f t="shared" si="7"/>
        <v>x</v>
      </c>
      <c r="Q45" s="84" t="str">
        <f t="shared" si="8"/>
        <v>x</v>
      </c>
      <c r="R45" s="84" t="s">
        <v>438</v>
      </c>
      <c r="S45" s="84" t="s">
        <v>438</v>
      </c>
      <c r="T45" s="84" t="s">
        <v>438</v>
      </c>
      <c r="U45" s="84" t="s">
        <v>438</v>
      </c>
      <c r="V45" s="84" t="s">
        <v>438</v>
      </c>
      <c r="W45" s="84" t="s">
        <v>438</v>
      </c>
      <c r="X45" s="84" t="str">
        <f t="shared" si="9"/>
        <v>x</v>
      </c>
      <c r="Y45" s="84" t="s">
        <v>438</v>
      </c>
      <c r="Z45" s="84" t="s">
        <v>438</v>
      </c>
      <c r="AA45" s="84" t="s">
        <v>438</v>
      </c>
      <c r="AB45" s="84" t="s">
        <v>438</v>
      </c>
      <c r="AC45" s="84" t="s">
        <v>438</v>
      </c>
      <c r="AD45" s="84" t="s">
        <v>438</v>
      </c>
      <c r="AE45" s="84" t="str">
        <f t="shared" si="10"/>
        <v>x</v>
      </c>
      <c r="AF45" s="84" t="s">
        <v>438</v>
      </c>
      <c r="AG45" s="84" t="s">
        <v>438</v>
      </c>
      <c r="AH45" s="84" t="s">
        <v>438</v>
      </c>
      <c r="AI45" s="84" t="s">
        <v>438</v>
      </c>
      <c r="AJ45" s="84" t="s">
        <v>438</v>
      </c>
      <c r="AK45" s="84" t="s">
        <v>438</v>
      </c>
      <c r="AL45" s="84" t="str">
        <f t="shared" si="11"/>
        <v>x</v>
      </c>
      <c r="AM45" s="84" t="s">
        <v>438</v>
      </c>
      <c r="AN45" s="84" t="s">
        <v>438</v>
      </c>
      <c r="AO45" s="84" t="s">
        <v>438</v>
      </c>
      <c r="AP45" s="84" t="s">
        <v>438</v>
      </c>
      <c r="AQ45" s="84" t="s">
        <v>438</v>
      </c>
      <c r="AR45" s="84" t="s">
        <v>438</v>
      </c>
      <c r="AS45" s="84" t="str">
        <f t="shared" si="12"/>
        <v>x</v>
      </c>
      <c r="AT45" s="84" t="s">
        <v>438</v>
      </c>
      <c r="AU45" s="84" t="s">
        <v>438</v>
      </c>
      <c r="AV45" s="84" t="s">
        <v>438</v>
      </c>
      <c r="AW45" s="84" t="s">
        <v>438</v>
      </c>
      <c r="AX45" s="84" t="s">
        <v>438</v>
      </c>
      <c r="AY45" s="84" t="s">
        <v>438</v>
      </c>
      <c r="AZ45" s="84" t="str">
        <f t="shared" si="13"/>
        <v>x</v>
      </c>
      <c r="BA45" s="84" t="s">
        <v>438</v>
      </c>
      <c r="BB45" s="84" t="s">
        <v>438</v>
      </c>
      <c r="BC45" s="84" t="s">
        <v>438</v>
      </c>
      <c r="BD45" s="84" t="s">
        <v>438</v>
      </c>
      <c r="BE45" s="84" t="s">
        <v>438</v>
      </c>
      <c r="BF45" s="84" t="s">
        <v>438</v>
      </c>
    </row>
    <row r="46" spans="1:58">
      <c r="A46" s="84" t="str">
        <f t="shared" si="6"/>
        <v>1</v>
      </c>
      <c r="B46" s="93" t="s">
        <v>507</v>
      </c>
      <c r="C46" s="94" t="s">
        <v>508</v>
      </c>
      <c r="D46" s="84"/>
      <c r="E46" s="84"/>
      <c r="F46" s="84"/>
      <c r="G46" s="84"/>
      <c r="H46" s="84"/>
      <c r="I46" s="84"/>
      <c r="J46" s="84"/>
      <c r="K46" s="84"/>
      <c r="L46" s="84"/>
      <c r="M46" s="84"/>
      <c r="N46" s="84" t="s">
        <v>438</v>
      </c>
      <c r="O46" s="84"/>
      <c r="P46" s="84" t="str">
        <f t="shared" si="7"/>
        <v>x</v>
      </c>
      <c r="Q46" s="84" t="str">
        <f t="shared" si="8"/>
        <v>x</v>
      </c>
      <c r="R46" s="84"/>
      <c r="S46" s="84" t="s">
        <v>438</v>
      </c>
      <c r="T46" s="84"/>
      <c r="U46" s="84"/>
      <c r="V46" s="84"/>
      <c r="W46" s="84"/>
      <c r="X46" s="84" t="str">
        <f t="shared" si="9"/>
        <v>x</v>
      </c>
      <c r="Z46" t="s">
        <v>438</v>
      </c>
      <c r="AE46" s="84" t="str">
        <f t="shared" si="10"/>
        <v>x</v>
      </c>
      <c r="AG46" t="s">
        <v>438</v>
      </c>
      <c r="AL46" s="84" t="str">
        <f t="shared" si="11"/>
        <v>x</v>
      </c>
      <c r="AN46" t="s">
        <v>438</v>
      </c>
      <c r="AS46" s="84" t="str">
        <f t="shared" si="12"/>
        <v>x</v>
      </c>
      <c r="AU46" t="s">
        <v>438</v>
      </c>
      <c r="AZ46" s="84" t="str">
        <f t="shared" si="13"/>
        <v>x</v>
      </c>
      <c r="BB46" t="s">
        <v>438</v>
      </c>
    </row>
    <row r="47" spans="1:58">
      <c r="A47" s="84" t="str">
        <f t="shared" si="6"/>
        <v>1</v>
      </c>
      <c r="B47" s="93" t="s">
        <v>509</v>
      </c>
      <c r="C47" s="94" t="s">
        <v>572</v>
      </c>
      <c r="D47" s="84"/>
      <c r="E47" s="84" t="s">
        <v>438</v>
      </c>
      <c r="F47" s="84" t="s">
        <v>438</v>
      </c>
      <c r="G47" s="84"/>
      <c r="H47" s="84"/>
      <c r="I47" s="84"/>
      <c r="J47" s="84"/>
      <c r="K47" s="84"/>
      <c r="L47" s="84"/>
      <c r="M47" s="84"/>
      <c r="N47" s="84"/>
      <c r="O47" s="84" t="s">
        <v>438</v>
      </c>
      <c r="P47" s="84" t="str">
        <f t="shared" si="7"/>
        <v>x</v>
      </c>
      <c r="Q47" s="84" t="str">
        <f t="shared" si="8"/>
        <v>x</v>
      </c>
      <c r="R47" s="84" t="s">
        <v>438</v>
      </c>
      <c r="S47" s="84"/>
      <c r="T47" s="84"/>
      <c r="U47" s="84"/>
      <c r="V47" s="84"/>
      <c r="W47" s="84"/>
      <c r="X47" s="84" t="str">
        <f t="shared" si="9"/>
        <v>x</v>
      </c>
      <c r="Y47" t="s">
        <v>438</v>
      </c>
      <c r="AE47" s="84" t="str">
        <f t="shared" si="10"/>
        <v>x</v>
      </c>
      <c r="AF47" t="s">
        <v>438</v>
      </c>
      <c r="AL47" s="84" t="str">
        <f t="shared" si="11"/>
        <v>x</v>
      </c>
      <c r="AM47" t="s">
        <v>438</v>
      </c>
      <c r="AS47" s="84" t="str">
        <f t="shared" si="12"/>
        <v>x</v>
      </c>
      <c r="AT47" t="s">
        <v>438</v>
      </c>
      <c r="AZ47" s="84" t="str">
        <f t="shared" si="13"/>
        <v>x</v>
      </c>
      <c r="BA47" t="s">
        <v>438</v>
      </c>
    </row>
    <row r="48" spans="1:58">
      <c r="A48" s="84" t="str">
        <f t="shared" si="6"/>
        <v>1</v>
      </c>
      <c r="B48" s="93" t="s">
        <v>511</v>
      </c>
      <c r="C48" s="94" t="s">
        <v>573</v>
      </c>
      <c r="D48" s="84"/>
      <c r="E48" s="84" t="s">
        <v>438</v>
      </c>
      <c r="F48" s="84"/>
      <c r="G48" s="84"/>
      <c r="H48" s="84"/>
      <c r="I48" s="84"/>
      <c r="J48" s="84"/>
      <c r="K48" s="84"/>
      <c r="L48" s="84"/>
      <c r="M48" s="84"/>
      <c r="N48" s="84" t="s">
        <v>438</v>
      </c>
      <c r="O48" s="84" t="s">
        <v>438</v>
      </c>
      <c r="P48" s="84" t="str">
        <f t="shared" si="7"/>
        <v/>
      </c>
      <c r="Q48" s="84" t="str">
        <f t="shared" si="8"/>
        <v/>
      </c>
      <c r="R48" s="84"/>
      <c r="S48" s="84"/>
      <c r="T48" s="84"/>
      <c r="U48" s="84"/>
      <c r="V48" s="84"/>
      <c r="W48" s="84"/>
      <c r="X48" s="84" t="str">
        <f t="shared" si="9"/>
        <v/>
      </c>
      <c r="AE48" s="84" t="str">
        <f t="shared" si="10"/>
        <v/>
      </c>
      <c r="AL48" s="84" t="str">
        <f t="shared" si="11"/>
        <v/>
      </c>
      <c r="AS48" s="84" t="str">
        <f t="shared" si="12"/>
        <v/>
      </c>
      <c r="AZ48" s="84" t="str">
        <f t="shared" si="13"/>
        <v/>
      </c>
    </row>
    <row r="49" spans="1:58">
      <c r="A49" s="84" t="str">
        <f t="shared" si="6"/>
        <v>1</v>
      </c>
      <c r="B49" s="93" t="s">
        <v>513</v>
      </c>
      <c r="C49" s="94" t="s">
        <v>574</v>
      </c>
      <c r="D49" s="84"/>
      <c r="E49" s="84" t="s">
        <v>438</v>
      </c>
      <c r="F49" s="84"/>
      <c r="G49" s="84"/>
      <c r="H49" s="84"/>
      <c r="I49" s="84"/>
      <c r="J49" s="84"/>
      <c r="K49" s="84"/>
      <c r="L49" s="84"/>
      <c r="M49" s="84"/>
      <c r="N49" s="84" t="s">
        <v>438</v>
      </c>
      <c r="O49" s="84"/>
      <c r="P49" s="84" t="str">
        <f t="shared" si="7"/>
        <v/>
      </c>
      <c r="Q49" s="84" t="str">
        <f t="shared" si="8"/>
        <v/>
      </c>
      <c r="R49" s="84"/>
      <c r="S49" s="84"/>
      <c r="T49" s="84"/>
      <c r="U49" s="84"/>
      <c r="V49" s="84"/>
      <c r="W49" s="84"/>
      <c r="X49" s="84" t="str">
        <f t="shared" si="9"/>
        <v/>
      </c>
      <c r="AE49" s="84" t="str">
        <f t="shared" si="10"/>
        <v/>
      </c>
      <c r="AL49" s="84" t="str">
        <f t="shared" si="11"/>
        <v/>
      </c>
      <c r="AS49" s="84" t="str">
        <f t="shared" si="12"/>
        <v/>
      </c>
      <c r="AZ49" s="84" t="str">
        <f t="shared" si="13"/>
        <v/>
      </c>
    </row>
    <row r="50" spans="1:58">
      <c r="A50" s="84" t="str">
        <f t="shared" si="6"/>
        <v>1</v>
      </c>
      <c r="B50" s="93" t="s">
        <v>515</v>
      </c>
      <c r="C50" s="94" t="s">
        <v>516</v>
      </c>
      <c r="D50" s="84"/>
      <c r="E50" s="84"/>
      <c r="F50" s="84"/>
      <c r="G50" s="84"/>
      <c r="H50" s="84"/>
      <c r="I50" s="84"/>
      <c r="J50" s="84" t="s">
        <v>438</v>
      </c>
      <c r="K50" s="84"/>
      <c r="L50" s="84"/>
      <c r="M50" s="84"/>
      <c r="N50" s="84"/>
      <c r="O50" s="84"/>
      <c r="P50" s="84" t="str">
        <f t="shared" si="7"/>
        <v>x</v>
      </c>
      <c r="Q50" s="84" t="str">
        <f t="shared" si="8"/>
        <v>x</v>
      </c>
      <c r="R50" s="84"/>
      <c r="S50" s="84"/>
      <c r="T50" s="84"/>
      <c r="U50" s="84"/>
      <c r="V50" s="84" t="s">
        <v>438</v>
      </c>
      <c r="W50" s="84"/>
      <c r="X50" s="84" t="str">
        <f t="shared" si="9"/>
        <v>x</v>
      </c>
      <c r="AC50" t="s">
        <v>438</v>
      </c>
      <c r="AE50" s="84" t="str">
        <f t="shared" si="10"/>
        <v>x</v>
      </c>
      <c r="AJ50" t="s">
        <v>438</v>
      </c>
      <c r="AL50" s="84" t="str">
        <f t="shared" si="11"/>
        <v>x</v>
      </c>
      <c r="AQ50" t="s">
        <v>438</v>
      </c>
      <c r="AS50" s="84" t="str">
        <f t="shared" si="12"/>
        <v>x</v>
      </c>
      <c r="AX50" t="s">
        <v>438</v>
      </c>
      <c r="AZ50" s="84" t="str">
        <f t="shared" si="13"/>
        <v>x</v>
      </c>
      <c r="BE50" t="s">
        <v>438</v>
      </c>
    </row>
    <row r="51" spans="1:58">
      <c r="A51" s="84" t="str">
        <f t="shared" si="6"/>
        <v>1</v>
      </c>
      <c r="B51" s="93" t="s">
        <v>517</v>
      </c>
      <c r="C51" s="94" t="s">
        <v>518</v>
      </c>
      <c r="D51" s="84"/>
      <c r="E51" s="84"/>
      <c r="F51" s="84"/>
      <c r="G51" s="84"/>
      <c r="H51" s="84"/>
      <c r="I51" s="84" t="s">
        <v>438</v>
      </c>
      <c r="J51" s="84"/>
      <c r="K51" s="84"/>
      <c r="L51" s="84"/>
      <c r="M51" s="84"/>
      <c r="N51" s="84"/>
      <c r="O51" s="84" t="s">
        <v>438</v>
      </c>
      <c r="P51" s="84" t="str">
        <f t="shared" si="7"/>
        <v/>
      </c>
      <c r="Q51" s="84" t="str">
        <f t="shared" si="8"/>
        <v/>
      </c>
      <c r="R51" s="84"/>
      <c r="S51" s="84"/>
      <c r="T51" s="84"/>
      <c r="U51" s="84"/>
      <c r="V51" s="84"/>
      <c r="W51" s="84"/>
      <c r="X51" s="84" t="str">
        <f t="shared" si="9"/>
        <v/>
      </c>
      <c r="AE51" s="84" t="str">
        <f t="shared" si="10"/>
        <v/>
      </c>
      <c r="AL51" s="84" t="str">
        <f t="shared" si="11"/>
        <v/>
      </c>
      <c r="AS51" s="84" t="str">
        <f t="shared" si="12"/>
        <v/>
      </c>
      <c r="AZ51" s="84" t="str">
        <f t="shared" si="13"/>
        <v/>
      </c>
    </row>
    <row r="52" spans="1:58">
      <c r="A52" s="84" t="str">
        <f t="shared" si="6"/>
        <v>1</v>
      </c>
      <c r="B52" s="93" t="s">
        <v>519</v>
      </c>
      <c r="C52" s="94" t="s">
        <v>520</v>
      </c>
      <c r="D52" s="84" t="s">
        <v>438</v>
      </c>
      <c r="E52" s="84"/>
      <c r="F52" s="84"/>
      <c r="G52" s="84"/>
      <c r="H52" s="84"/>
      <c r="I52" s="84"/>
      <c r="J52" s="84"/>
      <c r="K52" s="84"/>
      <c r="L52" s="84"/>
      <c r="M52" s="84"/>
      <c r="N52" s="84" t="s">
        <v>438</v>
      </c>
      <c r="O52" s="84" t="s">
        <v>438</v>
      </c>
      <c r="P52" s="84" t="str">
        <f t="shared" si="7"/>
        <v/>
      </c>
      <c r="Q52" s="84" t="str">
        <f t="shared" si="8"/>
        <v/>
      </c>
      <c r="R52" s="84"/>
      <c r="S52" s="84"/>
      <c r="T52" s="84"/>
      <c r="U52" s="84"/>
      <c r="V52" s="84"/>
      <c r="W52" s="84"/>
      <c r="X52" s="84" t="str">
        <f t="shared" si="9"/>
        <v/>
      </c>
      <c r="AE52" s="84" t="str">
        <f t="shared" si="10"/>
        <v/>
      </c>
      <c r="AL52" s="84" t="str">
        <f t="shared" si="11"/>
        <v/>
      </c>
      <c r="AS52" s="84" t="str">
        <f t="shared" si="12"/>
        <v/>
      </c>
      <c r="AZ52" s="84" t="str">
        <f t="shared" si="13"/>
        <v/>
      </c>
    </row>
    <row r="53" spans="1:58">
      <c r="A53" s="84"/>
      <c r="B53" s="93"/>
      <c r="C53" s="94"/>
      <c r="D53" s="84"/>
      <c r="E53" s="84"/>
      <c r="F53" s="84"/>
      <c r="G53" s="84"/>
      <c r="H53" s="84"/>
      <c r="I53" s="84"/>
      <c r="J53" s="84"/>
      <c r="K53" s="84"/>
      <c r="L53" s="84"/>
      <c r="M53" s="84"/>
      <c r="N53" s="84"/>
      <c r="O53" s="84"/>
      <c r="P53" s="84"/>
      <c r="Q53" s="84"/>
      <c r="R53" s="84"/>
      <c r="S53" s="84"/>
      <c r="T53" s="84"/>
      <c r="U53" s="84"/>
      <c r="V53" s="84"/>
      <c r="W53" s="84"/>
      <c r="X53" s="84"/>
      <c r="AE53" s="84"/>
      <c r="AL53" s="84"/>
      <c r="AS53" s="84"/>
      <c r="AZ53" s="84"/>
    </row>
    <row r="54" spans="1:58">
      <c r="A54" s="84"/>
      <c r="B54" s="93"/>
      <c r="C54" s="94"/>
      <c r="D54" s="84"/>
      <c r="E54" s="84"/>
      <c r="F54" s="84"/>
      <c r="G54" s="84"/>
      <c r="H54" s="84"/>
      <c r="I54" s="84"/>
      <c r="J54" s="84"/>
      <c r="K54" s="84"/>
      <c r="L54" s="84"/>
      <c r="M54" s="84"/>
      <c r="N54" s="84"/>
      <c r="O54" s="84"/>
      <c r="P54" s="84"/>
      <c r="Q54" s="84"/>
      <c r="R54" s="84"/>
      <c r="S54" s="84"/>
      <c r="T54" s="84"/>
      <c r="U54" s="84"/>
      <c r="V54" s="84"/>
      <c r="W54" s="84"/>
      <c r="X54" s="84"/>
      <c r="AE54" s="84"/>
      <c r="AL54" s="84"/>
      <c r="AS54" s="84"/>
      <c r="AZ54" s="84"/>
    </row>
    <row r="55" spans="1:58">
      <c r="A55" s="84"/>
      <c r="B55" s="93"/>
      <c r="C55" s="94"/>
      <c r="D55" s="84"/>
      <c r="E55" s="84"/>
      <c r="F55" s="84"/>
      <c r="G55" s="84"/>
      <c r="H55" s="84"/>
      <c r="I55" s="84"/>
      <c r="J55" s="84"/>
      <c r="K55" s="84"/>
      <c r="L55" s="84"/>
      <c r="M55" s="84"/>
      <c r="N55" s="84"/>
      <c r="O55" s="84"/>
      <c r="P55" s="84"/>
      <c r="Q55" s="84"/>
      <c r="R55" s="84"/>
      <c r="S55" s="84"/>
      <c r="T55" s="84"/>
      <c r="U55" s="84"/>
      <c r="V55" s="84"/>
      <c r="W55" s="84"/>
      <c r="X55" s="84"/>
      <c r="AE55" s="84"/>
      <c r="AL55" s="84"/>
      <c r="AS55" s="84"/>
      <c r="AZ55" s="84"/>
    </row>
    <row r="56" spans="1:58">
      <c r="A56" s="84"/>
      <c r="B56" s="93"/>
      <c r="C56" s="94"/>
      <c r="D56" s="84"/>
      <c r="E56" s="84"/>
      <c r="F56" s="84"/>
      <c r="G56" s="84"/>
      <c r="H56" s="84"/>
      <c r="I56" s="84"/>
      <c r="J56" s="84"/>
      <c r="K56" s="84"/>
      <c r="L56" s="84"/>
      <c r="M56" s="84"/>
      <c r="N56" s="84"/>
      <c r="O56" s="84"/>
      <c r="P56" s="84"/>
      <c r="Q56" s="84"/>
      <c r="R56" s="84"/>
      <c r="S56" s="84"/>
      <c r="T56" s="84"/>
      <c r="U56" s="84"/>
      <c r="V56" s="84"/>
      <c r="W56" s="84"/>
      <c r="X56" s="84"/>
      <c r="AE56" s="84"/>
      <c r="AL56" s="84"/>
      <c r="AS56" s="84"/>
      <c r="AZ56" s="84"/>
    </row>
    <row r="57" spans="1:58">
      <c r="A57" s="84"/>
      <c r="B57" s="93"/>
      <c r="C57" s="94"/>
      <c r="D57" s="84"/>
      <c r="E57" s="84"/>
      <c r="F57" s="84"/>
      <c r="G57" s="84"/>
      <c r="H57" s="84"/>
      <c r="I57" s="84"/>
      <c r="J57" s="84"/>
      <c r="K57" s="84"/>
      <c r="L57" s="84"/>
      <c r="M57" s="84"/>
      <c r="N57" s="84"/>
      <c r="O57" s="84"/>
      <c r="P57" s="84"/>
      <c r="Q57" s="84"/>
      <c r="R57" s="84"/>
      <c r="S57" s="84"/>
      <c r="T57" s="84"/>
      <c r="U57" s="84"/>
      <c r="V57" s="84"/>
      <c r="W57" s="84"/>
      <c r="X57" s="84"/>
      <c r="AE57" s="84"/>
      <c r="AL57" s="84"/>
      <c r="AS57" s="84"/>
      <c r="AZ57" s="84"/>
    </row>
    <row r="58" spans="1:58">
      <c r="A58" s="84"/>
      <c r="B58" s="93"/>
      <c r="C58" s="94"/>
      <c r="D58" s="84"/>
      <c r="E58" s="84"/>
      <c r="F58" s="84"/>
      <c r="G58" s="84"/>
      <c r="H58" s="84"/>
      <c r="I58" s="84"/>
      <c r="J58" s="84"/>
      <c r="K58" s="84"/>
      <c r="L58" s="84"/>
      <c r="M58" s="84"/>
      <c r="N58" s="84"/>
      <c r="O58" s="84"/>
      <c r="P58" s="84"/>
      <c r="Q58" s="84"/>
      <c r="R58" s="84"/>
      <c r="S58" s="84"/>
      <c r="T58" s="84"/>
      <c r="U58" s="84"/>
      <c r="V58" s="84"/>
      <c r="W58" s="84"/>
      <c r="X58" s="84"/>
      <c r="AE58" s="84"/>
      <c r="AL58" s="84"/>
      <c r="AS58" s="84"/>
      <c r="AZ58" s="84"/>
    </row>
    <row r="59" spans="1:58">
      <c r="A59" s="84"/>
      <c r="B59" s="93"/>
      <c r="C59" s="92" t="s">
        <v>521</v>
      </c>
      <c r="D59" s="84"/>
      <c r="E59" s="84"/>
      <c r="F59" s="84"/>
      <c r="G59" s="84"/>
      <c r="H59" s="84"/>
      <c r="I59" s="84"/>
      <c r="J59" s="84"/>
      <c r="K59" s="84"/>
      <c r="L59" s="84"/>
      <c r="M59" s="84"/>
      <c r="N59" s="84"/>
      <c r="O59" s="84"/>
      <c r="P59" s="84" t="str">
        <f t="shared" si="7"/>
        <v/>
      </c>
      <c r="Q59" s="84" t="str">
        <f t="shared" si="8"/>
        <v/>
      </c>
      <c r="R59" s="84"/>
      <c r="S59" s="84"/>
      <c r="T59" s="84"/>
      <c r="U59" s="84"/>
      <c r="V59" s="84"/>
      <c r="W59" s="84"/>
      <c r="X59" s="84" t="str">
        <f t="shared" si="9"/>
        <v/>
      </c>
      <c r="AE59" s="84" t="str">
        <f t="shared" si="10"/>
        <v/>
      </c>
      <c r="AL59" s="84" t="str">
        <f t="shared" si="11"/>
        <v/>
      </c>
      <c r="AS59" s="84" t="str">
        <f t="shared" si="12"/>
        <v/>
      </c>
      <c r="AZ59" s="84" t="str">
        <f t="shared" si="13"/>
        <v/>
      </c>
    </row>
    <row r="60" spans="1:58">
      <c r="A60" s="84" t="str">
        <f t="shared" si="6"/>
        <v>1</v>
      </c>
      <c r="B60" s="93" t="s">
        <v>522</v>
      </c>
      <c r="C60" s="94" t="s">
        <v>575</v>
      </c>
      <c r="D60" s="84" t="s">
        <v>438</v>
      </c>
      <c r="E60" s="84"/>
      <c r="F60" s="84" t="s">
        <v>438</v>
      </c>
      <c r="G60" s="84"/>
      <c r="H60" s="84"/>
      <c r="I60" s="84"/>
      <c r="J60" s="84"/>
      <c r="K60" s="84"/>
      <c r="L60" s="84"/>
      <c r="M60" s="84"/>
      <c r="N60" s="84"/>
      <c r="O60" s="84" t="s">
        <v>438</v>
      </c>
      <c r="P60" s="84" t="str">
        <f t="shared" si="7"/>
        <v>x</v>
      </c>
      <c r="Q60" s="84" t="str">
        <f t="shared" si="8"/>
        <v>x</v>
      </c>
      <c r="R60" s="84" t="s">
        <v>438</v>
      </c>
      <c r="S60" s="84" t="s">
        <v>438</v>
      </c>
      <c r="T60" s="84" t="s">
        <v>438</v>
      </c>
      <c r="U60" s="84" t="s">
        <v>438</v>
      </c>
      <c r="V60" s="84" t="s">
        <v>438</v>
      </c>
      <c r="W60" s="84" t="s">
        <v>438</v>
      </c>
      <c r="X60" s="84" t="str">
        <f t="shared" si="9"/>
        <v>x</v>
      </c>
      <c r="Y60" s="84" t="s">
        <v>438</v>
      </c>
      <c r="Z60" s="84" t="s">
        <v>438</v>
      </c>
      <c r="AA60" s="84" t="s">
        <v>438</v>
      </c>
      <c r="AB60" s="84" t="s">
        <v>438</v>
      </c>
      <c r="AC60" s="84" t="s">
        <v>438</v>
      </c>
      <c r="AD60" s="84" t="s">
        <v>438</v>
      </c>
      <c r="AE60" s="84" t="str">
        <f t="shared" si="10"/>
        <v>x</v>
      </c>
      <c r="AF60" s="84" t="s">
        <v>438</v>
      </c>
      <c r="AG60" s="84" t="s">
        <v>438</v>
      </c>
      <c r="AH60" s="84" t="s">
        <v>438</v>
      </c>
      <c r="AI60" s="84" t="s">
        <v>438</v>
      </c>
      <c r="AJ60" s="84" t="s">
        <v>438</v>
      </c>
      <c r="AK60" s="84" t="s">
        <v>438</v>
      </c>
      <c r="AL60" s="84" t="str">
        <f t="shared" si="11"/>
        <v>x</v>
      </c>
      <c r="AM60" s="84" t="s">
        <v>438</v>
      </c>
      <c r="AN60" s="84" t="s">
        <v>438</v>
      </c>
      <c r="AO60" s="84" t="s">
        <v>438</v>
      </c>
      <c r="AP60" s="84" t="s">
        <v>438</v>
      </c>
      <c r="AQ60" s="84" t="s">
        <v>438</v>
      </c>
      <c r="AR60" s="84" t="s">
        <v>438</v>
      </c>
      <c r="AS60" s="84" t="str">
        <f t="shared" si="12"/>
        <v>x</v>
      </c>
      <c r="AT60" s="84" t="s">
        <v>438</v>
      </c>
      <c r="AU60" s="84" t="s">
        <v>438</v>
      </c>
      <c r="AV60" s="84" t="s">
        <v>438</v>
      </c>
      <c r="AW60" s="84" t="s">
        <v>438</v>
      </c>
      <c r="AX60" s="84" t="s">
        <v>438</v>
      </c>
      <c r="AY60" s="84" t="s">
        <v>438</v>
      </c>
      <c r="AZ60" s="84" t="str">
        <f t="shared" si="13"/>
        <v>x</v>
      </c>
      <c r="BA60" s="84" t="s">
        <v>438</v>
      </c>
      <c r="BB60" s="84" t="s">
        <v>438</v>
      </c>
      <c r="BC60" s="84" t="s">
        <v>438</v>
      </c>
      <c r="BD60" s="84" t="s">
        <v>438</v>
      </c>
      <c r="BE60" s="84" t="s">
        <v>438</v>
      </c>
      <c r="BF60" s="84" t="s">
        <v>438</v>
      </c>
    </row>
    <row r="61" spans="1:58">
      <c r="A61" s="84" t="str">
        <f t="shared" si="6"/>
        <v>1</v>
      </c>
      <c r="B61" s="93" t="s">
        <v>524</v>
      </c>
      <c r="C61" s="94" t="s">
        <v>525</v>
      </c>
      <c r="D61" s="84"/>
      <c r="E61" s="84"/>
      <c r="F61" s="84"/>
      <c r="G61" s="84"/>
      <c r="H61" s="84"/>
      <c r="I61" s="84"/>
      <c r="J61" s="84" t="s">
        <v>438</v>
      </c>
      <c r="K61" s="84"/>
      <c r="L61" s="84"/>
      <c r="M61" s="84"/>
      <c r="N61" s="84" t="s">
        <v>438</v>
      </c>
      <c r="O61" s="84"/>
      <c r="P61" s="84" t="str">
        <f t="shared" si="7"/>
        <v>x</v>
      </c>
      <c r="Q61" s="84" t="str">
        <f t="shared" si="8"/>
        <v>x</v>
      </c>
      <c r="R61" s="84"/>
      <c r="S61" s="84"/>
      <c r="T61" s="84"/>
      <c r="U61" s="84"/>
      <c r="V61" s="84" t="s">
        <v>438</v>
      </c>
      <c r="W61" s="84"/>
      <c r="X61" s="84" t="str">
        <f t="shared" si="9"/>
        <v>x</v>
      </c>
      <c r="AC61" t="s">
        <v>438</v>
      </c>
      <c r="AE61" s="84" t="str">
        <f t="shared" si="10"/>
        <v>x</v>
      </c>
      <c r="AJ61" t="s">
        <v>438</v>
      </c>
      <c r="AL61" s="84" t="str">
        <f t="shared" si="11"/>
        <v>x</v>
      </c>
      <c r="AQ61" t="s">
        <v>438</v>
      </c>
      <c r="AS61" s="84" t="str">
        <f t="shared" si="12"/>
        <v>x</v>
      </c>
      <c r="AX61" t="s">
        <v>438</v>
      </c>
      <c r="AZ61" s="84" t="str">
        <f t="shared" si="13"/>
        <v>x</v>
      </c>
      <c r="BE61" t="s">
        <v>438</v>
      </c>
    </row>
    <row r="62" spans="1:58">
      <c r="A62" s="84" t="str">
        <f t="shared" si="6"/>
        <v>1</v>
      </c>
      <c r="B62" s="93" t="s">
        <v>526</v>
      </c>
      <c r="C62" s="94" t="s">
        <v>527</v>
      </c>
      <c r="D62" s="84"/>
      <c r="E62" s="84"/>
      <c r="F62" s="84"/>
      <c r="G62" s="84"/>
      <c r="H62" s="84"/>
      <c r="I62" s="84"/>
      <c r="J62" s="84"/>
      <c r="K62" s="84"/>
      <c r="L62" s="84"/>
      <c r="M62" s="84" t="s">
        <v>438</v>
      </c>
      <c r="N62" s="84" t="s">
        <v>438</v>
      </c>
      <c r="O62" s="84"/>
      <c r="P62" s="84" t="str">
        <f t="shared" si="7"/>
        <v/>
      </c>
      <c r="Q62" s="84" t="str">
        <f t="shared" si="8"/>
        <v/>
      </c>
      <c r="R62" s="84"/>
      <c r="S62" s="84"/>
      <c r="T62" s="84"/>
      <c r="U62" s="84"/>
      <c r="V62" s="84"/>
      <c r="W62" s="84"/>
      <c r="X62" s="84" t="str">
        <f t="shared" si="9"/>
        <v/>
      </c>
      <c r="AE62" s="84" t="str">
        <f t="shared" si="10"/>
        <v/>
      </c>
      <c r="AL62" s="84" t="str">
        <f t="shared" si="11"/>
        <v/>
      </c>
      <c r="AS62" s="84" t="str">
        <f t="shared" si="12"/>
        <v/>
      </c>
      <c r="AZ62" s="84" t="str">
        <f t="shared" si="13"/>
        <v/>
      </c>
    </row>
    <row r="63" spans="1:58">
      <c r="A63" s="84" t="str">
        <f t="shared" si="6"/>
        <v>1</v>
      </c>
      <c r="B63" s="93" t="s">
        <v>528</v>
      </c>
      <c r="C63" s="94" t="s">
        <v>576</v>
      </c>
      <c r="D63" s="84"/>
      <c r="E63" s="84"/>
      <c r="F63" s="84"/>
      <c r="G63" s="84"/>
      <c r="H63" s="84"/>
      <c r="I63" s="84"/>
      <c r="J63" s="84"/>
      <c r="K63" s="84"/>
      <c r="L63" s="84"/>
      <c r="M63" s="84" t="s">
        <v>438</v>
      </c>
      <c r="N63" s="84" t="s">
        <v>438</v>
      </c>
      <c r="O63" s="84"/>
      <c r="P63" s="84" t="str">
        <f t="shared" si="7"/>
        <v/>
      </c>
      <c r="Q63" s="84" t="str">
        <f t="shared" si="8"/>
        <v/>
      </c>
      <c r="R63" s="84"/>
      <c r="S63" s="84"/>
      <c r="T63" s="84"/>
      <c r="U63" s="84"/>
      <c r="V63" s="84"/>
      <c r="W63" s="84"/>
      <c r="X63" s="84" t="str">
        <f t="shared" si="9"/>
        <v/>
      </c>
      <c r="AE63" s="84" t="str">
        <f t="shared" si="10"/>
        <v/>
      </c>
      <c r="AL63" s="84" t="str">
        <f t="shared" si="11"/>
        <v/>
      </c>
      <c r="AS63" s="84" t="str">
        <f t="shared" si="12"/>
        <v/>
      </c>
      <c r="AZ63" s="84" t="str">
        <f t="shared" si="13"/>
        <v/>
      </c>
    </row>
    <row r="64" spans="1:58">
      <c r="A64" s="84" t="str">
        <f t="shared" si="6"/>
        <v>1</v>
      </c>
      <c r="B64" s="93" t="s">
        <v>530</v>
      </c>
      <c r="C64" s="94" t="s">
        <v>531</v>
      </c>
      <c r="D64" s="84"/>
      <c r="E64" s="84"/>
      <c r="F64" s="84"/>
      <c r="G64" s="84"/>
      <c r="H64" s="84"/>
      <c r="I64" s="84"/>
      <c r="J64" s="84"/>
      <c r="K64" s="84"/>
      <c r="L64" s="84"/>
      <c r="M64" s="84"/>
      <c r="N64" s="84"/>
      <c r="O64" s="84" t="s">
        <v>438</v>
      </c>
      <c r="P64" s="84" t="str">
        <f t="shared" si="7"/>
        <v/>
      </c>
      <c r="Q64" s="84" t="str">
        <f t="shared" si="8"/>
        <v/>
      </c>
      <c r="R64" s="84"/>
      <c r="S64" s="84"/>
      <c r="T64" s="84"/>
      <c r="U64" s="84"/>
      <c r="V64" s="84"/>
      <c r="W64" s="84"/>
      <c r="X64" s="84" t="str">
        <f t="shared" si="9"/>
        <v/>
      </c>
      <c r="AE64" s="84" t="str">
        <f t="shared" si="10"/>
        <v/>
      </c>
      <c r="AL64" s="84" t="str">
        <f t="shared" si="11"/>
        <v/>
      </c>
      <c r="AS64" s="84" t="str">
        <f t="shared" si="12"/>
        <v/>
      </c>
      <c r="AZ64" s="84" t="str">
        <f t="shared" si="13"/>
        <v/>
      </c>
    </row>
  </sheetData>
  <autoFilter ref="A4:BF64"/>
  <mergeCells count="15">
    <mergeCell ref="AZ1:AZ2"/>
    <mergeCell ref="A3:A4"/>
    <mergeCell ref="P3:P4"/>
    <mergeCell ref="Q3:Q4"/>
    <mergeCell ref="X3:X4"/>
    <mergeCell ref="AE3:AE4"/>
    <mergeCell ref="AL3:AL4"/>
    <mergeCell ref="AS3:AS4"/>
    <mergeCell ref="AZ3:AZ4"/>
    <mergeCell ref="P1:P2"/>
    <mergeCell ref="Q1:Q2"/>
    <mergeCell ref="X1:X2"/>
    <mergeCell ref="AE1:AE2"/>
    <mergeCell ref="AL1:AL2"/>
    <mergeCell ref="AS1:AS2"/>
  </mergeCells>
  <conditionalFormatting sqref="D1:M1 R1:W1">
    <cfRule type="containsText" dxfId="2386" priority="15" operator="containsText" text="1">
      <formula>NOT(ISERROR(SEARCH("1",D1)))</formula>
    </cfRule>
    <cfRule type="containsText" dxfId="2385" priority="16" operator="containsText" text="0">
      <formula>NOT(ISERROR(SEARCH("0",D1)))</formula>
    </cfRule>
  </conditionalFormatting>
  <conditionalFormatting sqref="Y1:AD1">
    <cfRule type="containsText" dxfId="2384" priority="13" operator="containsText" text="1">
      <formula>NOT(ISERROR(SEARCH("1",Y1)))</formula>
    </cfRule>
    <cfRule type="containsText" dxfId="2383" priority="14" operator="containsText" text="0">
      <formula>NOT(ISERROR(SEARCH("0",Y1)))</formula>
    </cfRule>
  </conditionalFormatting>
  <conditionalFormatting sqref="AF1:AK1">
    <cfRule type="containsText" dxfId="2382" priority="11" operator="containsText" text="1">
      <formula>NOT(ISERROR(SEARCH("1",AF1)))</formula>
    </cfRule>
    <cfRule type="containsText" dxfId="2381" priority="12" operator="containsText" text="0">
      <formula>NOT(ISERROR(SEARCH("0",AF1)))</formula>
    </cfRule>
  </conditionalFormatting>
  <conditionalFormatting sqref="AM1:AR1">
    <cfRule type="containsText" dxfId="2380" priority="9" operator="containsText" text="1">
      <formula>NOT(ISERROR(SEARCH("1",AM1)))</formula>
    </cfRule>
    <cfRule type="containsText" dxfId="2379" priority="10" operator="containsText" text="0">
      <formula>NOT(ISERROR(SEARCH("0",AM1)))</formula>
    </cfRule>
  </conditionalFormatting>
  <conditionalFormatting sqref="AT1:AY1">
    <cfRule type="containsText" dxfId="2378" priority="7" operator="containsText" text="1">
      <formula>NOT(ISERROR(SEARCH("1",AT1)))</formula>
    </cfRule>
    <cfRule type="containsText" dxfId="2377" priority="8" operator="containsText" text="0">
      <formula>NOT(ISERROR(SEARCH("0",AT1)))</formula>
    </cfRule>
  </conditionalFormatting>
  <conditionalFormatting sqref="BA1:BF1">
    <cfRule type="containsText" dxfId="2376" priority="5" operator="containsText" text="1">
      <formula>NOT(ISERROR(SEARCH("1",BA1)))</formula>
    </cfRule>
    <cfRule type="containsText" dxfId="2375" priority="6" operator="containsText" text="0">
      <formula>NOT(ISERROR(SEARCH("0",BA1)))</formula>
    </cfRule>
  </conditionalFormatting>
  <conditionalFormatting sqref="A5:A64">
    <cfRule type="containsText" dxfId="2374" priority="3" operator="containsText" text="1">
      <formula>NOT(ISERROR(SEARCH("1",A5)))</formula>
    </cfRule>
    <cfRule type="containsText" dxfId="2373" priority="4" operator="containsText" text="0">
      <formula>NOT(ISERROR(SEARCH("0",A5)))</formula>
    </cfRule>
  </conditionalFormatting>
  <conditionalFormatting sqref="N1:O1">
    <cfRule type="containsText" dxfId="2372" priority="1" operator="containsText" text="1">
      <formula>NOT(ISERROR(SEARCH("1",N1)))</formula>
    </cfRule>
    <cfRule type="containsText" dxfId="2371" priority="2" operator="containsText" text="0">
      <formula>NOT(ISERROR(SEARCH("0",N1)))</formula>
    </cfRule>
  </conditionalFormatting>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64"/>
  <sheetViews>
    <sheetView workbookViewId="0">
      <pane xSplit="3" ySplit="2" topLeftCell="D3" activePane="bottomRight" state="frozen"/>
      <selection activeCell="B1" sqref="B1:B1048576"/>
      <selection pane="topRight" activeCell="B1" sqref="B1:B1048576"/>
      <selection pane="bottomLeft" activeCell="B1" sqref="B1:B1048576"/>
      <selection pane="bottomRight" activeCell="J2" sqref="J2"/>
    </sheetView>
  </sheetViews>
  <sheetFormatPr defaultRowHeight="15"/>
  <cols>
    <col min="1" max="1" width="3.42578125" bestFit="1" customWidth="1"/>
    <col min="2" max="2" width="4.28515625" style="90" customWidth="1"/>
    <col min="3" max="3" width="23.28515625" customWidth="1"/>
    <col min="4" max="49" width="3.140625" customWidth="1"/>
  </cols>
  <sheetData>
    <row r="1" spans="1:49">
      <c r="A1" t="s">
        <v>431</v>
      </c>
      <c r="B1" s="82"/>
      <c r="C1" s="83" t="s">
        <v>432</v>
      </c>
      <c r="D1" s="84" t="str">
        <f t="shared" ref="D1:AW1" si="0">IF(COUNTA(D5:D64)&gt;0,"1","0")</f>
        <v>1</v>
      </c>
      <c r="E1" s="84" t="str">
        <f t="shared" si="0"/>
        <v>1</v>
      </c>
      <c r="F1" s="84" t="str">
        <f t="shared" si="0"/>
        <v>1</v>
      </c>
      <c r="G1" s="84" t="str">
        <f t="shared" si="0"/>
        <v>1</v>
      </c>
      <c r="H1" s="84" t="str">
        <f t="shared" si="0"/>
        <v>1</v>
      </c>
      <c r="I1" s="84" t="str">
        <f t="shared" si="0"/>
        <v>1</v>
      </c>
      <c r="J1" s="84" t="str">
        <f t="shared" si="0"/>
        <v>1</v>
      </c>
      <c r="K1" s="84" t="str">
        <f t="shared" si="0"/>
        <v>1</v>
      </c>
      <c r="L1" s="84" t="str">
        <f t="shared" si="0"/>
        <v>1</v>
      </c>
      <c r="M1" s="84" t="str">
        <f t="shared" si="0"/>
        <v>1</v>
      </c>
      <c r="N1" s="84" t="str">
        <f>IF(COUNTA(N5:N143)&gt;0,"1","0")</f>
        <v>1</v>
      </c>
      <c r="O1" s="84" t="str">
        <f>IF(COUNTA(O5:O143)&gt;0,"1","0")</f>
        <v>1</v>
      </c>
      <c r="P1" s="570" t="s">
        <v>532</v>
      </c>
      <c r="Q1" s="569" t="s">
        <v>577</v>
      </c>
      <c r="R1" s="84" t="str">
        <f t="shared" si="0"/>
        <v>1</v>
      </c>
      <c r="S1" s="84" t="str">
        <f t="shared" si="0"/>
        <v>1</v>
      </c>
      <c r="T1" s="84" t="str">
        <f t="shared" si="0"/>
        <v>1</v>
      </c>
      <c r="U1" s="84" t="str">
        <f t="shared" si="0"/>
        <v>1</v>
      </c>
      <c r="V1" s="84" t="str">
        <f t="shared" si="0"/>
        <v>1</v>
      </c>
      <c r="W1" s="569" t="s">
        <v>578</v>
      </c>
      <c r="X1" s="84" t="str">
        <f t="shared" si="0"/>
        <v>1</v>
      </c>
      <c r="Y1" s="84" t="str">
        <f t="shared" si="0"/>
        <v>1</v>
      </c>
      <c r="Z1" s="84" t="str">
        <f t="shared" si="0"/>
        <v>1</v>
      </c>
      <c r="AA1" s="84" t="str">
        <f t="shared" si="0"/>
        <v>1</v>
      </c>
      <c r="AB1" s="84" t="str">
        <f t="shared" si="0"/>
        <v>1</v>
      </c>
      <c r="AC1" s="569" t="s">
        <v>579</v>
      </c>
      <c r="AD1" s="84" t="str">
        <f t="shared" si="0"/>
        <v>1</v>
      </c>
      <c r="AE1" s="84" t="str">
        <f t="shared" si="0"/>
        <v>1</v>
      </c>
      <c r="AF1" s="84" t="str">
        <f t="shared" si="0"/>
        <v>1</v>
      </c>
      <c r="AG1" s="84" t="str">
        <f t="shared" si="0"/>
        <v>1</v>
      </c>
      <c r="AH1" s="84" t="str">
        <f t="shared" si="0"/>
        <v>1</v>
      </c>
      <c r="AI1" s="569" t="s">
        <v>580</v>
      </c>
      <c r="AJ1" s="84" t="str">
        <f t="shared" si="0"/>
        <v>1</v>
      </c>
      <c r="AK1" s="84" t="str">
        <f t="shared" si="0"/>
        <v>1</v>
      </c>
      <c r="AL1" s="84" t="str">
        <f t="shared" si="0"/>
        <v>1</v>
      </c>
      <c r="AM1" s="84" t="str">
        <f t="shared" si="0"/>
        <v>1</v>
      </c>
      <c r="AN1" s="84" t="str">
        <f t="shared" si="0"/>
        <v>1</v>
      </c>
      <c r="AO1" s="84" t="str">
        <f t="shared" si="0"/>
        <v>1</v>
      </c>
      <c r="AP1" s="84" t="str">
        <f t="shared" si="0"/>
        <v>1</v>
      </c>
      <c r="AQ1" s="569" t="s">
        <v>581</v>
      </c>
      <c r="AR1" s="84" t="str">
        <f t="shared" si="0"/>
        <v>1</v>
      </c>
      <c r="AS1" s="84" t="str">
        <f t="shared" si="0"/>
        <v>1</v>
      </c>
      <c r="AT1" s="84" t="str">
        <f t="shared" si="0"/>
        <v>1</v>
      </c>
      <c r="AU1" s="84" t="str">
        <f t="shared" si="0"/>
        <v>1</v>
      </c>
      <c r="AV1" s="84" t="str">
        <f t="shared" si="0"/>
        <v>1</v>
      </c>
      <c r="AW1" s="84" t="str">
        <f t="shared" si="0"/>
        <v>1</v>
      </c>
    </row>
    <row r="2" spans="1:49" s="95" customFormat="1" ht="180" customHeight="1">
      <c r="B2" s="96" t="s">
        <v>433</v>
      </c>
      <c r="C2" s="97"/>
      <c r="D2" s="98" t="s">
        <v>188</v>
      </c>
      <c r="E2" s="88" t="s">
        <v>213</v>
      </c>
      <c r="F2" s="88" t="s">
        <v>215</v>
      </c>
      <c r="G2" s="88" t="s">
        <v>216</v>
      </c>
      <c r="H2" s="88" t="s">
        <v>217</v>
      </c>
      <c r="I2" s="88" t="s">
        <v>218</v>
      </c>
      <c r="J2" s="88" t="s">
        <v>222</v>
      </c>
      <c r="K2" s="88" t="s">
        <v>223</v>
      </c>
      <c r="L2" s="88" t="s">
        <v>224</v>
      </c>
      <c r="M2" s="88" t="s">
        <v>225</v>
      </c>
      <c r="N2" s="88" t="s">
        <v>539</v>
      </c>
      <c r="O2" s="88" t="s">
        <v>540</v>
      </c>
      <c r="P2" s="570"/>
      <c r="Q2" s="569"/>
      <c r="R2" s="88" t="s">
        <v>174</v>
      </c>
      <c r="S2" s="88" t="s">
        <v>245</v>
      </c>
      <c r="T2" s="88" t="s">
        <v>247</v>
      </c>
      <c r="U2" s="88" t="s">
        <v>248</v>
      </c>
      <c r="V2" s="88" t="s">
        <v>249</v>
      </c>
      <c r="W2" s="569"/>
      <c r="X2" s="88" t="s">
        <v>250</v>
      </c>
      <c r="Y2" s="88" t="s">
        <v>251</v>
      </c>
      <c r="Z2" s="95" t="s">
        <v>185</v>
      </c>
      <c r="AA2" s="95" t="s">
        <v>252</v>
      </c>
      <c r="AB2" s="95" t="s">
        <v>255</v>
      </c>
      <c r="AC2" s="569"/>
      <c r="AD2" s="95" t="s">
        <v>240</v>
      </c>
      <c r="AE2" s="95" t="s">
        <v>241</v>
      </c>
      <c r="AF2" s="95" t="s">
        <v>242</v>
      </c>
      <c r="AG2" s="95" t="s">
        <v>243</v>
      </c>
      <c r="AH2" s="95" t="s">
        <v>244</v>
      </c>
      <c r="AI2" s="569"/>
      <c r="AJ2" s="95" t="s">
        <v>227</v>
      </c>
      <c r="AK2" s="95" t="s">
        <v>228</v>
      </c>
      <c r="AL2" s="95" t="s">
        <v>231</v>
      </c>
      <c r="AM2" s="95" t="s">
        <v>235</v>
      </c>
      <c r="AN2" s="95" t="s">
        <v>234</v>
      </c>
      <c r="AO2" s="95" t="s">
        <v>237</v>
      </c>
      <c r="AP2" s="95" t="s">
        <v>238</v>
      </c>
      <c r="AQ2" s="569"/>
      <c r="AR2" s="95" t="s">
        <v>256</v>
      </c>
      <c r="AS2" s="95" t="s">
        <v>258</v>
      </c>
      <c r="AT2" s="95" t="s">
        <v>259</v>
      </c>
      <c r="AU2" s="95" t="s">
        <v>260</v>
      </c>
      <c r="AV2" s="95" t="s">
        <v>261</v>
      </c>
      <c r="AW2" s="95" t="s">
        <v>262</v>
      </c>
    </row>
    <row r="3" spans="1:49">
      <c r="A3" s="568" t="s">
        <v>432</v>
      </c>
      <c r="C3" s="91" t="s">
        <v>582</v>
      </c>
      <c r="P3" s="568" t="s">
        <v>432</v>
      </c>
      <c r="Q3" s="568" t="s">
        <v>432</v>
      </c>
      <c r="W3" s="568" t="s">
        <v>432</v>
      </c>
      <c r="AC3" s="568" t="s">
        <v>432</v>
      </c>
      <c r="AI3" s="568" t="s">
        <v>432</v>
      </c>
      <c r="AQ3" s="568" t="s">
        <v>432</v>
      </c>
    </row>
    <row r="4" spans="1:49">
      <c r="A4" s="568"/>
      <c r="C4" s="92" t="s">
        <v>435</v>
      </c>
      <c r="P4" s="568"/>
      <c r="Q4" s="568"/>
      <c r="W4" s="568"/>
      <c r="AC4" s="568"/>
      <c r="AI4" s="568"/>
      <c r="AQ4" s="568"/>
    </row>
    <row r="5" spans="1:49">
      <c r="A5" s="84" t="str">
        <f>IF(COUNTIF(D5:P5,"x")&gt;0,"1","0")</f>
        <v>1</v>
      </c>
      <c r="B5" s="93" t="s">
        <v>436</v>
      </c>
      <c r="C5" s="94" t="s">
        <v>583</v>
      </c>
      <c r="D5" s="84"/>
      <c r="E5" s="84"/>
      <c r="F5" s="84" t="s">
        <v>438</v>
      </c>
      <c r="G5" s="84"/>
      <c r="H5" s="84"/>
      <c r="I5" s="84"/>
      <c r="J5" s="84"/>
      <c r="K5" s="84"/>
      <c r="L5" s="84"/>
      <c r="M5" s="84"/>
      <c r="N5" s="84" t="s">
        <v>438</v>
      </c>
      <c r="O5" s="84"/>
      <c r="P5" s="84" t="str">
        <f>IF(AND(Q5="x",W5="x",AC5="x",AI5="x",AQ5="x"),"x","")</f>
        <v/>
      </c>
      <c r="Q5" s="84" t="str">
        <f t="shared" ref="Q5:Q64" si="1">IF(COUNTA(R5:V5)&gt;0,"x","")</f>
        <v/>
      </c>
      <c r="W5" s="84" t="str">
        <f>IF(COUNTA(X5:AB5)&gt;0,"x","")</f>
        <v/>
      </c>
      <c r="AC5" s="84" t="str">
        <f>IF(COUNTA(AD5:AH5)&gt;0,"x","")</f>
        <v/>
      </c>
      <c r="AI5" s="84" t="str">
        <f>IF(COUNTA(AJ5:AP5)&gt;0,"x","")</f>
        <v/>
      </c>
      <c r="AQ5" s="84" t="str">
        <f>IF(COUNTA(AR5:AW5)&gt;0,"x","")</f>
        <v/>
      </c>
    </row>
    <row r="6" spans="1:49">
      <c r="A6" s="84" t="str">
        <f t="shared" ref="A6:A64" si="2">IF(COUNTIF(D6:P6,"x")&gt;0,"1","0")</f>
        <v>1</v>
      </c>
      <c r="B6" s="93" t="s">
        <v>439</v>
      </c>
      <c r="C6" s="94" t="s">
        <v>440</v>
      </c>
      <c r="D6" s="84"/>
      <c r="E6" s="84"/>
      <c r="F6" s="84"/>
      <c r="G6" s="84" t="s">
        <v>438</v>
      </c>
      <c r="H6" s="84" t="s">
        <v>438</v>
      </c>
      <c r="I6" s="84"/>
      <c r="J6" s="84"/>
      <c r="K6" s="84"/>
      <c r="L6" s="84" t="s">
        <v>438</v>
      </c>
      <c r="M6" s="84" t="s">
        <v>438</v>
      </c>
      <c r="N6" s="84" t="s">
        <v>438</v>
      </c>
      <c r="O6" s="84"/>
      <c r="P6" s="84" t="str">
        <f>IF(AND(Q6="x",W6="x",AC6="x",AI6="x",AQ6="x"),"x","")</f>
        <v/>
      </c>
      <c r="Q6" s="84" t="str">
        <f t="shared" si="1"/>
        <v>x</v>
      </c>
      <c r="R6" s="84" t="s">
        <v>438</v>
      </c>
      <c r="W6" s="84" t="str">
        <f t="shared" ref="W6:W64" si="3">IF(COUNTA(X6:AB6)&gt;0,"x","")</f>
        <v/>
      </c>
      <c r="AC6" s="84" t="str">
        <f t="shared" ref="AC6:AC64" si="4">IF(COUNTA(AD6:AH6)&gt;0,"x","")</f>
        <v/>
      </c>
      <c r="AI6" s="84" t="str">
        <f t="shared" ref="AI6:AI64" si="5">IF(COUNTA(AJ6:AP6)&gt;0,"x","")</f>
        <v/>
      </c>
      <c r="AQ6" s="84" t="str">
        <f t="shared" ref="AQ6:AQ64" si="6">IF(COUNTA(AR6:AW6)&gt;0,"x","")</f>
        <v/>
      </c>
    </row>
    <row r="7" spans="1:49">
      <c r="A7" s="84" t="str">
        <f t="shared" si="2"/>
        <v>1</v>
      </c>
      <c r="B7" s="93" t="s">
        <v>441</v>
      </c>
      <c r="C7" s="94" t="s">
        <v>584</v>
      </c>
      <c r="D7" s="84" t="s">
        <v>438</v>
      </c>
      <c r="E7" s="84" t="s">
        <v>438</v>
      </c>
      <c r="F7" s="84"/>
      <c r="G7" s="84" t="s">
        <v>438</v>
      </c>
      <c r="H7" s="84" t="s">
        <v>438</v>
      </c>
      <c r="I7" s="84"/>
      <c r="J7" s="84" t="s">
        <v>438</v>
      </c>
      <c r="K7" s="84" t="s">
        <v>438</v>
      </c>
      <c r="L7" s="84" t="s">
        <v>438</v>
      </c>
      <c r="M7" s="84"/>
      <c r="N7" s="84"/>
      <c r="O7" s="84"/>
      <c r="P7" s="84" t="str">
        <f t="shared" ref="P7:P64" si="7">IF(AND(Q7="x",W7="x",AC7="x",AI7="x",AQ7="x"),"x","")</f>
        <v/>
      </c>
      <c r="Q7" s="84" t="str">
        <f t="shared" si="1"/>
        <v>x</v>
      </c>
      <c r="R7" s="84" t="s">
        <v>438</v>
      </c>
      <c r="W7" s="84" t="str">
        <f t="shared" si="3"/>
        <v/>
      </c>
      <c r="AC7" s="84" t="str">
        <f t="shared" si="4"/>
        <v/>
      </c>
      <c r="AI7" s="84" t="str">
        <f t="shared" si="5"/>
        <v/>
      </c>
      <c r="AQ7" s="84" t="str">
        <f t="shared" si="6"/>
        <v/>
      </c>
    </row>
    <row r="8" spans="1:49">
      <c r="A8" s="84" t="str">
        <f t="shared" si="2"/>
        <v>1</v>
      </c>
      <c r="B8" s="93" t="s">
        <v>443</v>
      </c>
      <c r="C8" s="94" t="s">
        <v>585</v>
      </c>
      <c r="D8" s="84" t="s">
        <v>438</v>
      </c>
      <c r="E8" s="84"/>
      <c r="F8" s="84"/>
      <c r="G8" s="84"/>
      <c r="H8" s="84"/>
      <c r="I8" s="84" t="s">
        <v>438</v>
      </c>
      <c r="J8" s="84"/>
      <c r="K8" s="84"/>
      <c r="L8" s="84"/>
      <c r="M8" s="84"/>
      <c r="N8" s="84"/>
      <c r="O8" s="84"/>
      <c r="P8" s="84" t="str">
        <f t="shared" si="7"/>
        <v/>
      </c>
      <c r="Q8" s="84" t="str">
        <f t="shared" si="1"/>
        <v/>
      </c>
      <c r="R8" s="84"/>
      <c r="W8" s="84" t="str">
        <f t="shared" si="3"/>
        <v/>
      </c>
      <c r="AC8" s="84" t="str">
        <f t="shared" si="4"/>
        <v/>
      </c>
      <c r="AI8" s="84" t="str">
        <f t="shared" si="5"/>
        <v/>
      </c>
      <c r="AQ8" s="84" t="str">
        <f t="shared" si="6"/>
        <v/>
      </c>
    </row>
    <row r="9" spans="1:49">
      <c r="A9" s="84" t="str">
        <f t="shared" si="2"/>
        <v>1</v>
      </c>
      <c r="B9" s="93" t="s">
        <v>445</v>
      </c>
      <c r="C9" s="94" t="s">
        <v>586</v>
      </c>
      <c r="D9" s="84" t="s">
        <v>438</v>
      </c>
      <c r="E9" s="84" t="s">
        <v>438</v>
      </c>
      <c r="F9" s="84"/>
      <c r="G9" s="84" t="s">
        <v>438</v>
      </c>
      <c r="H9" s="84"/>
      <c r="I9" s="84" t="s">
        <v>438</v>
      </c>
      <c r="J9" s="84" t="s">
        <v>438</v>
      </c>
      <c r="K9" s="84"/>
      <c r="L9" s="84"/>
      <c r="M9" s="84"/>
      <c r="N9" s="84"/>
      <c r="O9" s="84"/>
      <c r="P9" s="84" t="str">
        <f t="shared" si="7"/>
        <v/>
      </c>
      <c r="Q9" s="84" t="str">
        <f t="shared" si="1"/>
        <v/>
      </c>
      <c r="R9" s="84"/>
      <c r="W9" s="84" t="str">
        <f t="shared" si="3"/>
        <v/>
      </c>
      <c r="AC9" s="84" t="str">
        <f t="shared" si="4"/>
        <v/>
      </c>
      <c r="AI9" s="84" t="str">
        <f t="shared" si="5"/>
        <v/>
      </c>
      <c r="AQ9" s="84" t="str">
        <f t="shared" si="6"/>
        <v/>
      </c>
    </row>
    <row r="10" spans="1:49">
      <c r="A10" s="84" t="str">
        <f t="shared" si="2"/>
        <v>1</v>
      </c>
      <c r="B10" s="93" t="s">
        <v>447</v>
      </c>
      <c r="C10" s="94" t="s">
        <v>587</v>
      </c>
      <c r="D10" s="84"/>
      <c r="E10" s="84"/>
      <c r="F10" s="84"/>
      <c r="G10" s="84"/>
      <c r="H10" s="84"/>
      <c r="I10" s="84"/>
      <c r="J10" s="84"/>
      <c r="K10" s="84" t="s">
        <v>438</v>
      </c>
      <c r="L10" s="84"/>
      <c r="M10" s="84"/>
      <c r="N10" s="84"/>
      <c r="O10" s="84"/>
      <c r="P10" s="84" t="str">
        <f t="shared" si="7"/>
        <v/>
      </c>
      <c r="Q10" s="84" t="str">
        <f t="shared" si="1"/>
        <v/>
      </c>
      <c r="R10" s="84"/>
      <c r="W10" s="84" t="str">
        <f t="shared" si="3"/>
        <v>x</v>
      </c>
      <c r="X10" t="s">
        <v>438</v>
      </c>
      <c r="AC10" s="84" t="str">
        <f t="shared" si="4"/>
        <v/>
      </c>
      <c r="AI10" s="84" t="str">
        <f t="shared" si="5"/>
        <v/>
      </c>
      <c r="AQ10" s="84" t="str">
        <f t="shared" si="6"/>
        <v/>
      </c>
    </row>
    <row r="11" spans="1:49">
      <c r="A11" s="84" t="str">
        <f t="shared" si="2"/>
        <v>1</v>
      </c>
      <c r="B11" s="93" t="s">
        <v>449</v>
      </c>
      <c r="C11" s="94" t="s">
        <v>588</v>
      </c>
      <c r="D11" s="84" t="s">
        <v>438</v>
      </c>
      <c r="E11" s="84"/>
      <c r="F11" s="84"/>
      <c r="G11" s="84" t="s">
        <v>438</v>
      </c>
      <c r="H11" s="84" t="s">
        <v>438</v>
      </c>
      <c r="I11" s="84"/>
      <c r="J11" s="84" t="s">
        <v>438</v>
      </c>
      <c r="K11" s="84" t="s">
        <v>438</v>
      </c>
      <c r="L11" s="84" t="s">
        <v>438</v>
      </c>
      <c r="M11" s="84"/>
      <c r="N11" s="84"/>
      <c r="O11" s="84"/>
      <c r="P11" s="84" t="str">
        <f t="shared" si="7"/>
        <v/>
      </c>
      <c r="Q11" s="84" t="str">
        <f t="shared" si="1"/>
        <v/>
      </c>
      <c r="R11" s="84"/>
      <c r="W11" s="84" t="str">
        <f t="shared" si="3"/>
        <v/>
      </c>
      <c r="AC11" s="84" t="str">
        <f t="shared" si="4"/>
        <v/>
      </c>
      <c r="AI11" s="84" t="str">
        <f t="shared" si="5"/>
        <v/>
      </c>
      <c r="AQ11" s="84" t="str">
        <f t="shared" si="6"/>
        <v/>
      </c>
    </row>
    <row r="12" spans="1:49">
      <c r="A12" s="84" t="str">
        <f t="shared" si="2"/>
        <v>1</v>
      </c>
      <c r="B12" s="93" t="s">
        <v>451</v>
      </c>
      <c r="C12" s="94" t="s">
        <v>556</v>
      </c>
      <c r="D12" s="84"/>
      <c r="E12" s="84"/>
      <c r="F12" s="84" t="s">
        <v>438</v>
      </c>
      <c r="G12" s="84" t="s">
        <v>438</v>
      </c>
      <c r="H12" s="84" t="s">
        <v>438</v>
      </c>
      <c r="I12" s="84"/>
      <c r="J12" s="84"/>
      <c r="K12" s="84"/>
      <c r="L12" s="84"/>
      <c r="M12" s="84"/>
      <c r="N12" s="84"/>
      <c r="O12" s="84"/>
      <c r="P12" s="84" t="str">
        <f t="shared" si="7"/>
        <v/>
      </c>
      <c r="Q12" s="84" t="str">
        <f t="shared" si="1"/>
        <v>x</v>
      </c>
      <c r="R12" s="84" t="s">
        <v>438</v>
      </c>
      <c r="W12" s="84" t="str">
        <f t="shared" si="3"/>
        <v/>
      </c>
      <c r="AC12" s="84" t="str">
        <f t="shared" si="4"/>
        <v/>
      </c>
      <c r="AI12" s="84" t="str">
        <f t="shared" si="5"/>
        <v/>
      </c>
      <c r="AQ12" s="84" t="str">
        <f t="shared" si="6"/>
        <v/>
      </c>
    </row>
    <row r="13" spans="1:49">
      <c r="A13" s="84" t="str">
        <f t="shared" si="2"/>
        <v>1</v>
      </c>
      <c r="B13" s="93" t="s">
        <v>453</v>
      </c>
      <c r="C13" s="94" t="s">
        <v>589</v>
      </c>
      <c r="D13" s="84" t="s">
        <v>438</v>
      </c>
      <c r="E13" s="84" t="s">
        <v>438</v>
      </c>
      <c r="F13" s="84"/>
      <c r="G13" s="84"/>
      <c r="H13" s="84" t="s">
        <v>438</v>
      </c>
      <c r="I13" s="84"/>
      <c r="J13" s="84"/>
      <c r="K13" s="84"/>
      <c r="L13" s="84" t="s">
        <v>438</v>
      </c>
      <c r="M13" s="84" t="s">
        <v>438</v>
      </c>
      <c r="N13" s="84"/>
      <c r="O13" s="84" t="s">
        <v>438</v>
      </c>
      <c r="P13" s="84" t="str">
        <f t="shared" si="7"/>
        <v/>
      </c>
      <c r="Q13" s="84" t="str">
        <f t="shared" si="1"/>
        <v>x</v>
      </c>
      <c r="R13" s="84" t="s">
        <v>438</v>
      </c>
      <c r="W13" s="84" t="str">
        <f t="shared" si="3"/>
        <v/>
      </c>
      <c r="AC13" s="84" t="str">
        <f t="shared" si="4"/>
        <v/>
      </c>
      <c r="AI13" s="84" t="str">
        <f t="shared" si="5"/>
        <v/>
      </c>
      <c r="AQ13" s="84" t="str">
        <f t="shared" si="6"/>
        <v/>
      </c>
    </row>
    <row r="14" spans="1:49">
      <c r="A14" s="84" t="str">
        <f t="shared" si="2"/>
        <v>1</v>
      </c>
      <c r="B14" s="93" t="s">
        <v>455</v>
      </c>
      <c r="C14" s="94" t="s">
        <v>590</v>
      </c>
      <c r="D14" s="84"/>
      <c r="E14" s="84"/>
      <c r="F14" s="84"/>
      <c r="G14" s="84"/>
      <c r="H14" s="84"/>
      <c r="I14" s="84"/>
      <c r="J14" s="84"/>
      <c r="K14" s="84"/>
      <c r="L14" s="84"/>
      <c r="M14" s="84"/>
      <c r="N14" s="84"/>
      <c r="O14" s="84"/>
      <c r="P14" s="84" t="str">
        <f t="shared" si="7"/>
        <v>x</v>
      </c>
      <c r="Q14" s="84" t="str">
        <f t="shared" si="1"/>
        <v>x</v>
      </c>
      <c r="R14" s="84" t="s">
        <v>438</v>
      </c>
      <c r="S14" t="s">
        <v>438</v>
      </c>
      <c r="T14" t="s">
        <v>438</v>
      </c>
      <c r="U14" s="84" t="s">
        <v>438</v>
      </c>
      <c r="V14" s="84" t="s">
        <v>438</v>
      </c>
      <c r="W14" s="84" t="str">
        <f t="shared" si="3"/>
        <v>x</v>
      </c>
      <c r="X14" t="s">
        <v>438</v>
      </c>
      <c r="Y14" t="s">
        <v>438</v>
      </c>
      <c r="Z14" t="s">
        <v>438</v>
      </c>
      <c r="AA14" t="s">
        <v>438</v>
      </c>
      <c r="AB14" t="s">
        <v>438</v>
      </c>
      <c r="AC14" s="84" t="str">
        <f t="shared" si="4"/>
        <v>x</v>
      </c>
      <c r="AD14" t="s">
        <v>438</v>
      </c>
      <c r="AE14" t="s">
        <v>438</v>
      </c>
      <c r="AF14" t="s">
        <v>438</v>
      </c>
      <c r="AG14" t="s">
        <v>438</v>
      </c>
      <c r="AH14" t="s">
        <v>438</v>
      </c>
      <c r="AI14" s="84" t="str">
        <f t="shared" si="5"/>
        <v>x</v>
      </c>
      <c r="AJ14" t="s">
        <v>438</v>
      </c>
      <c r="AK14" t="s">
        <v>438</v>
      </c>
      <c r="AL14" t="s">
        <v>438</v>
      </c>
      <c r="AM14" t="s">
        <v>438</v>
      </c>
      <c r="AN14" t="s">
        <v>438</v>
      </c>
      <c r="AO14" t="s">
        <v>438</v>
      </c>
      <c r="AP14" t="s">
        <v>438</v>
      </c>
      <c r="AQ14" s="84" t="str">
        <f t="shared" si="6"/>
        <v>x</v>
      </c>
      <c r="AR14" t="s">
        <v>438</v>
      </c>
      <c r="AS14" t="s">
        <v>438</v>
      </c>
      <c r="AT14" t="s">
        <v>438</v>
      </c>
      <c r="AU14" t="s">
        <v>438</v>
      </c>
      <c r="AV14" t="s">
        <v>438</v>
      </c>
      <c r="AW14" t="s">
        <v>438</v>
      </c>
    </row>
    <row r="15" spans="1:49">
      <c r="A15" s="84"/>
      <c r="B15" s="93"/>
      <c r="C15" s="94"/>
      <c r="D15" s="84"/>
      <c r="E15" s="84"/>
      <c r="F15" s="84"/>
      <c r="G15" s="84"/>
      <c r="H15" s="84"/>
      <c r="I15" s="84"/>
      <c r="J15" s="84"/>
      <c r="K15" s="84"/>
      <c r="L15" s="84"/>
      <c r="M15" s="84"/>
      <c r="N15" s="84"/>
      <c r="O15" s="84"/>
      <c r="P15" s="84"/>
      <c r="Q15" s="84"/>
      <c r="R15" s="84"/>
      <c r="U15" s="84"/>
      <c r="V15" s="84"/>
      <c r="W15" s="84"/>
      <c r="AC15" s="84"/>
      <c r="AI15" s="84"/>
      <c r="AQ15" s="84"/>
    </row>
    <row r="16" spans="1:49">
      <c r="A16" s="84"/>
      <c r="B16" s="93"/>
      <c r="C16" s="94"/>
      <c r="D16" s="84"/>
      <c r="E16" s="84"/>
      <c r="F16" s="84"/>
      <c r="G16" s="84"/>
      <c r="H16" s="84"/>
      <c r="I16" s="84"/>
      <c r="J16" s="84"/>
      <c r="K16" s="84"/>
      <c r="L16" s="84"/>
      <c r="M16" s="84"/>
      <c r="N16" s="84"/>
      <c r="O16" s="84"/>
      <c r="P16" s="84"/>
      <c r="Q16" s="84"/>
      <c r="R16" s="84"/>
      <c r="U16" s="84"/>
      <c r="V16" s="84"/>
      <c r="W16" s="84"/>
      <c r="AC16" s="84"/>
      <c r="AI16" s="84"/>
      <c r="AQ16" s="84"/>
    </row>
    <row r="17" spans="1:43">
      <c r="A17" s="84"/>
      <c r="B17" s="93"/>
      <c r="C17" s="94"/>
      <c r="D17" s="84"/>
      <c r="E17" s="84"/>
      <c r="F17" s="84"/>
      <c r="G17" s="84"/>
      <c r="H17" s="84"/>
      <c r="I17" s="84"/>
      <c r="J17" s="84"/>
      <c r="K17" s="84"/>
      <c r="L17" s="84"/>
      <c r="M17" s="84"/>
      <c r="N17" s="84"/>
      <c r="O17" s="84"/>
      <c r="P17" s="84"/>
      <c r="Q17" s="84"/>
      <c r="R17" s="84"/>
      <c r="U17" s="84"/>
      <c r="V17" s="84"/>
      <c r="W17" s="84"/>
      <c r="AC17" s="84"/>
      <c r="AI17" s="84"/>
      <c r="AQ17" s="84"/>
    </row>
    <row r="18" spans="1:43">
      <c r="A18" s="84"/>
      <c r="B18" s="93"/>
      <c r="C18" s="94"/>
      <c r="D18" s="84"/>
      <c r="E18" s="84"/>
      <c r="F18" s="84"/>
      <c r="G18" s="84"/>
      <c r="H18" s="84"/>
      <c r="I18" s="84"/>
      <c r="J18" s="84"/>
      <c r="K18" s="84"/>
      <c r="L18" s="84"/>
      <c r="M18" s="84"/>
      <c r="N18" s="84"/>
      <c r="O18" s="84"/>
      <c r="P18" s="84"/>
      <c r="Q18" s="84"/>
      <c r="R18" s="84"/>
      <c r="U18" s="84"/>
      <c r="V18" s="84"/>
      <c r="W18" s="84"/>
      <c r="AC18" s="84"/>
      <c r="AI18" s="84"/>
      <c r="AQ18" s="84"/>
    </row>
    <row r="19" spans="1:43">
      <c r="A19" s="84"/>
      <c r="B19" s="93"/>
      <c r="C19" s="94"/>
      <c r="D19" s="84"/>
      <c r="E19" s="84"/>
      <c r="F19" s="84"/>
      <c r="G19" s="84"/>
      <c r="H19" s="84"/>
      <c r="I19" s="84"/>
      <c r="J19" s="84"/>
      <c r="K19" s="84"/>
      <c r="L19" s="84"/>
      <c r="M19" s="84"/>
      <c r="N19" s="84"/>
      <c r="O19" s="84"/>
      <c r="P19" s="84"/>
      <c r="Q19" s="84"/>
      <c r="R19" s="84"/>
      <c r="U19" s="84"/>
      <c r="V19" s="84"/>
      <c r="W19" s="84"/>
      <c r="AC19" s="84"/>
      <c r="AI19" s="84"/>
      <c r="AQ19" s="84"/>
    </row>
    <row r="20" spans="1:43">
      <c r="A20" s="84"/>
      <c r="B20" s="93"/>
      <c r="C20" s="94"/>
      <c r="D20" s="84"/>
      <c r="E20" s="84"/>
      <c r="F20" s="84"/>
      <c r="G20" s="84"/>
      <c r="H20" s="84"/>
      <c r="I20" s="84"/>
      <c r="J20" s="84"/>
      <c r="K20" s="84"/>
      <c r="L20" s="84"/>
      <c r="M20" s="84"/>
      <c r="N20" s="84"/>
      <c r="O20" s="84"/>
      <c r="P20" s="84"/>
      <c r="Q20" s="84"/>
      <c r="R20" s="84"/>
      <c r="U20" s="84"/>
      <c r="V20" s="84"/>
      <c r="W20" s="84"/>
      <c r="AC20" s="84"/>
      <c r="AI20" s="84"/>
      <c r="AQ20" s="84"/>
    </row>
    <row r="21" spans="1:43">
      <c r="A21" s="84"/>
      <c r="B21" s="93"/>
      <c r="C21" s="94"/>
      <c r="D21" s="84"/>
      <c r="E21" s="84"/>
      <c r="F21" s="84"/>
      <c r="G21" s="84"/>
      <c r="H21" s="84"/>
      <c r="I21" s="84"/>
      <c r="J21" s="84"/>
      <c r="K21" s="84"/>
      <c r="L21" s="84"/>
      <c r="M21" s="84"/>
      <c r="N21" s="84"/>
      <c r="O21" s="84"/>
      <c r="P21" s="84"/>
      <c r="Q21" s="84"/>
      <c r="R21" s="84"/>
      <c r="U21" s="84"/>
      <c r="V21" s="84"/>
      <c r="W21" s="84"/>
      <c r="AC21" s="84"/>
      <c r="AI21" s="84"/>
      <c r="AQ21" s="84"/>
    </row>
    <row r="22" spans="1:43">
      <c r="A22" s="84"/>
      <c r="B22" s="93"/>
      <c r="C22" s="94"/>
      <c r="D22" s="84"/>
      <c r="E22" s="84"/>
      <c r="F22" s="84"/>
      <c r="G22" s="84"/>
      <c r="H22" s="84"/>
      <c r="I22" s="84"/>
      <c r="J22" s="84"/>
      <c r="K22" s="84"/>
      <c r="L22" s="84"/>
      <c r="M22" s="84"/>
      <c r="N22" s="84"/>
      <c r="O22" s="84"/>
      <c r="P22" s="84"/>
      <c r="Q22" s="84"/>
      <c r="R22" s="84"/>
      <c r="U22" s="84"/>
      <c r="V22" s="84"/>
      <c r="W22" s="84"/>
      <c r="AC22" s="84"/>
      <c r="AI22" s="84"/>
      <c r="AQ22" s="84"/>
    </row>
    <row r="23" spans="1:43">
      <c r="A23" s="84"/>
      <c r="B23" s="93"/>
      <c r="C23" s="94"/>
      <c r="D23" s="84"/>
      <c r="E23" s="84"/>
      <c r="F23" s="84"/>
      <c r="G23" s="84"/>
      <c r="H23" s="84"/>
      <c r="I23" s="84"/>
      <c r="J23" s="84"/>
      <c r="K23" s="84"/>
      <c r="L23" s="84"/>
      <c r="M23" s="84"/>
      <c r="N23" s="84"/>
      <c r="O23" s="84"/>
      <c r="P23" s="84"/>
      <c r="Q23" s="84"/>
      <c r="R23" s="84"/>
      <c r="U23" s="84"/>
      <c r="V23" s="84"/>
      <c r="W23" s="84"/>
      <c r="AC23" s="84"/>
      <c r="AI23" s="84"/>
      <c r="AQ23" s="84"/>
    </row>
    <row r="24" spans="1:43">
      <c r="A24" s="84"/>
      <c r="B24" s="93"/>
      <c r="C24" s="92" t="s">
        <v>469</v>
      </c>
      <c r="D24" s="84"/>
      <c r="E24" s="84"/>
      <c r="F24" s="84"/>
      <c r="G24" s="84"/>
      <c r="H24" s="84"/>
      <c r="I24" s="84"/>
      <c r="J24" s="84"/>
      <c r="K24" s="84"/>
      <c r="L24" s="84"/>
      <c r="M24" s="84"/>
      <c r="N24" s="84"/>
      <c r="O24" s="84"/>
      <c r="P24" s="84" t="str">
        <f t="shared" si="7"/>
        <v/>
      </c>
      <c r="Q24" s="84" t="str">
        <f t="shared" si="1"/>
        <v/>
      </c>
      <c r="R24" s="84"/>
      <c r="W24" s="84" t="str">
        <f t="shared" si="3"/>
        <v/>
      </c>
      <c r="AC24" s="84" t="str">
        <f t="shared" si="4"/>
        <v/>
      </c>
      <c r="AI24" s="84" t="str">
        <f t="shared" si="5"/>
        <v/>
      </c>
      <c r="AQ24" s="84" t="str">
        <f t="shared" si="6"/>
        <v/>
      </c>
    </row>
    <row r="25" spans="1:43">
      <c r="A25" s="84" t="str">
        <f t="shared" si="2"/>
        <v>1</v>
      </c>
      <c r="B25" s="93" t="s">
        <v>470</v>
      </c>
      <c r="C25" s="94" t="s">
        <v>558</v>
      </c>
      <c r="D25" s="84"/>
      <c r="E25" s="84"/>
      <c r="F25" s="84" t="s">
        <v>438</v>
      </c>
      <c r="G25" s="84"/>
      <c r="H25" s="84"/>
      <c r="I25" s="84"/>
      <c r="J25" s="84"/>
      <c r="K25" s="84"/>
      <c r="L25" s="84"/>
      <c r="M25" s="84"/>
      <c r="N25" s="84" t="s">
        <v>438</v>
      </c>
      <c r="O25" s="84"/>
      <c r="P25" s="84" t="str">
        <f t="shared" si="7"/>
        <v/>
      </c>
      <c r="Q25" s="84" t="str">
        <f t="shared" si="1"/>
        <v/>
      </c>
      <c r="R25" s="84"/>
      <c r="W25" s="84" t="str">
        <f t="shared" si="3"/>
        <v/>
      </c>
      <c r="AC25" s="84" t="str">
        <f t="shared" si="4"/>
        <v/>
      </c>
      <c r="AI25" s="84" t="str">
        <f t="shared" si="5"/>
        <v/>
      </c>
      <c r="AQ25" s="84" t="str">
        <f t="shared" si="6"/>
        <v/>
      </c>
    </row>
    <row r="26" spans="1:43">
      <c r="A26" s="84" t="str">
        <f t="shared" si="2"/>
        <v>1</v>
      </c>
      <c r="B26" s="93" t="s">
        <v>472</v>
      </c>
      <c r="C26" s="94" t="s">
        <v>591</v>
      </c>
      <c r="D26" s="84" t="s">
        <v>438</v>
      </c>
      <c r="E26" s="84"/>
      <c r="F26" s="84" t="s">
        <v>438</v>
      </c>
      <c r="G26" s="84"/>
      <c r="H26" s="84" t="s">
        <v>438</v>
      </c>
      <c r="I26" s="84" t="s">
        <v>438</v>
      </c>
      <c r="J26" s="84"/>
      <c r="K26" s="84" t="s">
        <v>438</v>
      </c>
      <c r="L26" s="84"/>
      <c r="M26" s="84"/>
      <c r="N26" s="84"/>
      <c r="O26" s="84"/>
      <c r="P26" s="84" t="str">
        <f t="shared" si="7"/>
        <v/>
      </c>
      <c r="Q26" s="84" t="str">
        <f t="shared" si="1"/>
        <v>x</v>
      </c>
      <c r="R26" s="84" t="s">
        <v>438</v>
      </c>
      <c r="W26" s="84" t="str">
        <f t="shared" si="3"/>
        <v/>
      </c>
      <c r="AC26" s="84" t="str">
        <f t="shared" si="4"/>
        <v/>
      </c>
      <c r="AI26" s="84" t="str">
        <f t="shared" si="5"/>
        <v/>
      </c>
      <c r="AQ26" s="84" t="str">
        <f t="shared" si="6"/>
        <v/>
      </c>
    </row>
    <row r="27" spans="1:43">
      <c r="A27" s="84" t="str">
        <f t="shared" si="2"/>
        <v>1</v>
      </c>
      <c r="B27" s="93" t="s">
        <v>474</v>
      </c>
      <c r="C27" s="94" t="s">
        <v>592</v>
      </c>
      <c r="D27" s="84" t="s">
        <v>438</v>
      </c>
      <c r="E27" s="84" t="s">
        <v>438</v>
      </c>
      <c r="F27" s="84"/>
      <c r="G27" s="84"/>
      <c r="H27" s="84"/>
      <c r="I27" s="84"/>
      <c r="J27" s="84" t="s">
        <v>438</v>
      </c>
      <c r="K27" s="84"/>
      <c r="L27" s="84" t="s">
        <v>438</v>
      </c>
      <c r="M27" s="84"/>
      <c r="N27" s="84"/>
      <c r="O27" s="84"/>
      <c r="P27" s="84" t="str">
        <f t="shared" si="7"/>
        <v/>
      </c>
      <c r="Q27" s="84" t="str">
        <f t="shared" si="1"/>
        <v>x</v>
      </c>
      <c r="R27" s="84" t="s">
        <v>438</v>
      </c>
      <c r="W27" s="84" t="str">
        <f t="shared" si="3"/>
        <v/>
      </c>
      <c r="AC27" s="84" t="str">
        <f t="shared" si="4"/>
        <v/>
      </c>
      <c r="AI27" s="84" t="str">
        <f t="shared" si="5"/>
        <v/>
      </c>
      <c r="AQ27" s="84" t="str">
        <f t="shared" si="6"/>
        <v/>
      </c>
    </row>
    <row r="28" spans="1:43">
      <c r="A28" s="84" t="str">
        <f t="shared" si="2"/>
        <v>1</v>
      </c>
      <c r="B28" s="93" t="s">
        <v>476</v>
      </c>
      <c r="C28" s="94" t="s">
        <v>593</v>
      </c>
      <c r="D28" s="84" t="s">
        <v>438</v>
      </c>
      <c r="E28" s="84" t="s">
        <v>438</v>
      </c>
      <c r="F28" s="84" t="s">
        <v>438</v>
      </c>
      <c r="G28" s="84" t="s">
        <v>438</v>
      </c>
      <c r="H28" s="84" t="s">
        <v>438</v>
      </c>
      <c r="I28" s="84" t="s">
        <v>438</v>
      </c>
      <c r="J28" s="84" t="s">
        <v>438</v>
      </c>
      <c r="K28" s="84" t="s">
        <v>438</v>
      </c>
      <c r="L28" s="84" t="s">
        <v>438</v>
      </c>
      <c r="M28" s="84" t="s">
        <v>438</v>
      </c>
      <c r="N28" s="84"/>
      <c r="O28" s="84"/>
      <c r="P28" s="84" t="str">
        <f t="shared" si="7"/>
        <v/>
      </c>
      <c r="Q28" s="84" t="str">
        <f t="shared" si="1"/>
        <v>x</v>
      </c>
      <c r="R28" s="84" t="s">
        <v>438</v>
      </c>
      <c r="W28" s="84" t="str">
        <f t="shared" si="3"/>
        <v/>
      </c>
      <c r="AC28" s="84" t="str">
        <f t="shared" si="4"/>
        <v/>
      </c>
      <c r="AI28" s="84" t="str">
        <f t="shared" si="5"/>
        <v/>
      </c>
      <c r="AQ28" s="84" t="str">
        <f t="shared" si="6"/>
        <v/>
      </c>
    </row>
    <row r="29" spans="1:43">
      <c r="A29" s="84" t="str">
        <f t="shared" si="2"/>
        <v>1</v>
      </c>
      <c r="B29" s="93" t="s">
        <v>478</v>
      </c>
      <c r="C29" s="94" t="s">
        <v>594</v>
      </c>
      <c r="D29" s="84"/>
      <c r="E29" s="84"/>
      <c r="F29" s="84" t="s">
        <v>438</v>
      </c>
      <c r="G29" s="84" t="s">
        <v>438</v>
      </c>
      <c r="H29" s="84"/>
      <c r="I29" s="84"/>
      <c r="J29" s="84"/>
      <c r="K29" s="84"/>
      <c r="L29" s="84"/>
      <c r="M29" s="84"/>
      <c r="N29" s="84"/>
      <c r="O29" s="84"/>
      <c r="P29" s="84" t="str">
        <f t="shared" si="7"/>
        <v/>
      </c>
      <c r="Q29" s="84" t="str">
        <f t="shared" si="1"/>
        <v/>
      </c>
      <c r="R29" s="84"/>
      <c r="W29" s="84" t="str">
        <f t="shared" si="3"/>
        <v/>
      </c>
      <c r="AC29" s="84" t="str">
        <f t="shared" si="4"/>
        <v/>
      </c>
      <c r="AI29" s="84" t="str">
        <f t="shared" si="5"/>
        <v/>
      </c>
      <c r="AQ29" s="84" t="str">
        <f t="shared" si="6"/>
        <v/>
      </c>
    </row>
    <row r="30" spans="1:43">
      <c r="A30" s="84" t="str">
        <f t="shared" si="2"/>
        <v>1</v>
      </c>
      <c r="B30" s="93" t="s">
        <v>480</v>
      </c>
      <c r="C30" s="94" t="s">
        <v>595</v>
      </c>
      <c r="D30" s="84" t="s">
        <v>438</v>
      </c>
      <c r="E30" s="84" t="s">
        <v>438</v>
      </c>
      <c r="F30" s="84"/>
      <c r="G30" s="84" t="s">
        <v>438</v>
      </c>
      <c r="H30" s="84"/>
      <c r="I30" s="84" t="s">
        <v>438</v>
      </c>
      <c r="J30" s="84" t="s">
        <v>438</v>
      </c>
      <c r="K30" s="84" t="s">
        <v>438</v>
      </c>
      <c r="L30" s="84" t="s">
        <v>438</v>
      </c>
      <c r="M30" s="84" t="s">
        <v>438</v>
      </c>
      <c r="N30" s="84"/>
      <c r="O30" s="84"/>
      <c r="P30" s="84" t="str">
        <f t="shared" si="7"/>
        <v/>
      </c>
      <c r="Q30" s="84" t="str">
        <f t="shared" si="1"/>
        <v/>
      </c>
      <c r="R30" s="84"/>
      <c r="W30" s="84" t="str">
        <f t="shared" si="3"/>
        <v/>
      </c>
      <c r="AC30" s="84" t="str">
        <f t="shared" si="4"/>
        <v/>
      </c>
      <c r="AI30" s="84" t="str">
        <f t="shared" si="5"/>
        <v/>
      </c>
      <c r="AQ30" s="84" t="str">
        <f t="shared" si="6"/>
        <v/>
      </c>
    </row>
    <row r="31" spans="1:43">
      <c r="A31" s="84" t="str">
        <f t="shared" si="2"/>
        <v>1</v>
      </c>
      <c r="B31" s="93" t="s">
        <v>482</v>
      </c>
      <c r="C31" s="94" t="s">
        <v>596</v>
      </c>
      <c r="D31" s="84" t="s">
        <v>438</v>
      </c>
      <c r="E31" s="84" t="s">
        <v>438</v>
      </c>
      <c r="F31" s="84"/>
      <c r="G31" s="84" t="s">
        <v>438</v>
      </c>
      <c r="H31" s="84"/>
      <c r="I31" s="84"/>
      <c r="J31" s="84" t="s">
        <v>438</v>
      </c>
      <c r="K31" s="84" t="s">
        <v>438</v>
      </c>
      <c r="L31" s="84" t="s">
        <v>438</v>
      </c>
      <c r="M31" s="84" t="s">
        <v>438</v>
      </c>
      <c r="N31" s="84"/>
      <c r="O31" s="84"/>
      <c r="P31" s="84" t="str">
        <f t="shared" si="7"/>
        <v/>
      </c>
      <c r="Q31" s="84" t="str">
        <f t="shared" si="1"/>
        <v/>
      </c>
      <c r="R31" s="84"/>
      <c r="W31" s="84" t="str">
        <f t="shared" si="3"/>
        <v/>
      </c>
      <c r="AC31" s="84" t="str">
        <f t="shared" si="4"/>
        <v/>
      </c>
      <c r="AI31" s="84" t="str">
        <f t="shared" si="5"/>
        <v/>
      </c>
      <c r="AQ31" s="84" t="str">
        <f t="shared" si="6"/>
        <v/>
      </c>
    </row>
    <row r="32" spans="1:43">
      <c r="A32" s="84" t="str">
        <f t="shared" si="2"/>
        <v>1</v>
      </c>
      <c r="B32" s="93" t="s">
        <v>484</v>
      </c>
      <c r="C32" s="94" t="s">
        <v>495</v>
      </c>
      <c r="D32" s="84" t="s">
        <v>438</v>
      </c>
      <c r="E32" s="84"/>
      <c r="F32" s="84"/>
      <c r="G32" s="84"/>
      <c r="H32" s="84"/>
      <c r="I32" s="84"/>
      <c r="J32" s="84"/>
      <c r="K32" s="84"/>
      <c r="L32" s="84"/>
      <c r="M32" s="84" t="s">
        <v>438</v>
      </c>
      <c r="N32" s="84"/>
      <c r="O32" s="84"/>
      <c r="P32" s="84" t="str">
        <f t="shared" si="7"/>
        <v/>
      </c>
      <c r="Q32" s="84" t="str">
        <f t="shared" si="1"/>
        <v/>
      </c>
      <c r="R32" s="84"/>
      <c r="W32" s="84" t="str">
        <f t="shared" si="3"/>
        <v/>
      </c>
      <c r="AC32" s="84" t="str">
        <f t="shared" si="4"/>
        <v/>
      </c>
      <c r="AI32" s="84" t="str">
        <f t="shared" si="5"/>
        <v/>
      </c>
      <c r="AQ32" s="84" t="str">
        <f t="shared" si="6"/>
        <v/>
      </c>
    </row>
    <row r="33" spans="1:43">
      <c r="A33" s="84" t="str">
        <f t="shared" si="2"/>
        <v>1</v>
      </c>
      <c r="B33" s="93" t="s">
        <v>486</v>
      </c>
      <c r="C33" s="94" t="s">
        <v>597</v>
      </c>
      <c r="D33" s="84" t="s">
        <v>438</v>
      </c>
      <c r="E33" s="84"/>
      <c r="F33" s="84"/>
      <c r="G33" s="84"/>
      <c r="H33" s="84" t="s">
        <v>438</v>
      </c>
      <c r="I33" s="84"/>
      <c r="J33" s="84"/>
      <c r="K33" s="84"/>
      <c r="L33" s="84"/>
      <c r="M33" s="84" t="s">
        <v>438</v>
      </c>
      <c r="N33" s="84" t="s">
        <v>438</v>
      </c>
      <c r="O33" s="84"/>
      <c r="P33" s="84" t="str">
        <f t="shared" si="7"/>
        <v/>
      </c>
      <c r="Q33" s="84" t="str">
        <f t="shared" si="1"/>
        <v>x</v>
      </c>
      <c r="R33" s="84" t="s">
        <v>438</v>
      </c>
      <c r="W33" s="84" t="str">
        <f t="shared" si="3"/>
        <v/>
      </c>
      <c r="AC33" s="84" t="str">
        <f t="shared" si="4"/>
        <v/>
      </c>
      <c r="AI33" s="84" t="str">
        <f t="shared" si="5"/>
        <v/>
      </c>
      <c r="AQ33" s="84" t="str">
        <f t="shared" si="6"/>
        <v/>
      </c>
    </row>
    <row r="34" spans="1:43">
      <c r="A34" s="84" t="str">
        <f t="shared" si="2"/>
        <v>1</v>
      </c>
      <c r="B34" s="93" t="s">
        <v>488</v>
      </c>
      <c r="C34" s="94" t="s">
        <v>598</v>
      </c>
      <c r="D34" s="84" t="s">
        <v>438</v>
      </c>
      <c r="E34" s="84"/>
      <c r="F34" s="84"/>
      <c r="G34" s="84" t="s">
        <v>438</v>
      </c>
      <c r="H34" s="84" t="s">
        <v>438</v>
      </c>
      <c r="I34" s="84" t="s">
        <v>438</v>
      </c>
      <c r="J34" s="84" t="s">
        <v>438</v>
      </c>
      <c r="K34" s="84"/>
      <c r="L34" s="84"/>
      <c r="M34" s="84"/>
      <c r="N34" s="84"/>
      <c r="O34" s="84"/>
      <c r="P34" s="84" t="str">
        <f t="shared" si="7"/>
        <v/>
      </c>
      <c r="Q34" s="84" t="str">
        <f t="shared" si="1"/>
        <v>x</v>
      </c>
      <c r="R34" s="84" t="s">
        <v>438</v>
      </c>
      <c r="W34" s="84" t="str">
        <f t="shared" si="3"/>
        <v/>
      </c>
      <c r="AC34" s="84" t="str">
        <f t="shared" si="4"/>
        <v/>
      </c>
      <c r="AI34" s="84" t="str">
        <f t="shared" si="5"/>
        <v/>
      </c>
      <c r="AQ34" s="84" t="str">
        <f t="shared" si="6"/>
        <v/>
      </c>
    </row>
    <row r="35" spans="1:43">
      <c r="A35" s="84" t="str">
        <f t="shared" si="2"/>
        <v>1</v>
      </c>
      <c r="B35" s="93" t="s">
        <v>490</v>
      </c>
      <c r="C35" s="94" t="s">
        <v>599</v>
      </c>
      <c r="D35" s="84" t="s">
        <v>438</v>
      </c>
      <c r="E35" s="84"/>
      <c r="F35" s="84" t="s">
        <v>438</v>
      </c>
      <c r="G35" s="84"/>
      <c r="H35" s="84" t="s">
        <v>438</v>
      </c>
      <c r="I35" s="84" t="s">
        <v>438</v>
      </c>
      <c r="J35" s="84"/>
      <c r="K35" s="84"/>
      <c r="L35" s="84"/>
      <c r="M35" s="84" t="s">
        <v>438</v>
      </c>
      <c r="N35" s="84"/>
      <c r="O35" s="84"/>
      <c r="P35" s="84" t="str">
        <f t="shared" si="7"/>
        <v/>
      </c>
      <c r="Q35" s="84" t="str">
        <f t="shared" si="1"/>
        <v>x</v>
      </c>
      <c r="R35" s="84" t="s">
        <v>438</v>
      </c>
      <c r="W35" s="84" t="str">
        <f t="shared" si="3"/>
        <v/>
      </c>
      <c r="AC35" s="84" t="str">
        <f t="shared" si="4"/>
        <v/>
      </c>
      <c r="AI35" s="84" t="str">
        <f t="shared" si="5"/>
        <v/>
      </c>
      <c r="AQ35" s="84" t="str">
        <f t="shared" si="6"/>
        <v/>
      </c>
    </row>
    <row r="36" spans="1:43">
      <c r="A36" s="84" t="str">
        <f t="shared" si="2"/>
        <v>1</v>
      </c>
      <c r="B36" s="93" t="s">
        <v>492</v>
      </c>
      <c r="C36" s="94" t="s">
        <v>600</v>
      </c>
      <c r="D36" s="84" t="s">
        <v>438</v>
      </c>
      <c r="E36" s="84"/>
      <c r="F36" s="84"/>
      <c r="G36" s="84"/>
      <c r="H36" s="84"/>
      <c r="I36" s="84"/>
      <c r="J36" s="84"/>
      <c r="K36" s="84"/>
      <c r="L36" s="84"/>
      <c r="M36" s="84" t="s">
        <v>438</v>
      </c>
      <c r="N36" s="84"/>
      <c r="O36" s="84" t="s">
        <v>438</v>
      </c>
      <c r="P36" s="84" t="str">
        <f t="shared" si="7"/>
        <v/>
      </c>
      <c r="Q36" s="84" t="str">
        <f t="shared" si="1"/>
        <v/>
      </c>
      <c r="R36" s="84"/>
      <c r="W36" s="84" t="str">
        <f t="shared" si="3"/>
        <v/>
      </c>
      <c r="AC36" s="84" t="str">
        <f t="shared" si="4"/>
        <v/>
      </c>
      <c r="AI36" s="84" t="str">
        <f t="shared" si="5"/>
        <v/>
      </c>
      <c r="AQ36" s="84" t="str">
        <f t="shared" si="6"/>
        <v/>
      </c>
    </row>
    <row r="37" spans="1:43">
      <c r="A37" s="84" t="str">
        <f t="shared" si="2"/>
        <v>1</v>
      </c>
      <c r="B37" s="93" t="s">
        <v>494</v>
      </c>
      <c r="C37" s="94" t="s">
        <v>570</v>
      </c>
      <c r="D37" s="84"/>
      <c r="E37" s="84"/>
      <c r="F37" s="84" t="s">
        <v>438</v>
      </c>
      <c r="G37" s="84" t="s">
        <v>438</v>
      </c>
      <c r="H37" s="84" t="s">
        <v>438</v>
      </c>
      <c r="I37" s="84"/>
      <c r="J37" s="84" t="s">
        <v>438</v>
      </c>
      <c r="K37" s="84"/>
      <c r="L37" s="84" t="s">
        <v>438</v>
      </c>
      <c r="M37" s="84"/>
      <c r="N37" s="84"/>
      <c r="O37" s="84" t="s">
        <v>438</v>
      </c>
      <c r="P37" s="84" t="str">
        <f t="shared" si="7"/>
        <v/>
      </c>
      <c r="Q37" s="84" t="str">
        <f t="shared" si="1"/>
        <v/>
      </c>
      <c r="R37" s="84"/>
      <c r="W37" s="84" t="str">
        <f t="shared" si="3"/>
        <v/>
      </c>
      <c r="AC37" s="84" t="str">
        <f t="shared" si="4"/>
        <v/>
      </c>
      <c r="AI37" s="84" t="str">
        <f t="shared" si="5"/>
        <v/>
      </c>
      <c r="AQ37" s="84" t="str">
        <f t="shared" si="6"/>
        <v/>
      </c>
    </row>
    <row r="38" spans="1:43">
      <c r="A38" s="84" t="str">
        <f t="shared" si="2"/>
        <v>1</v>
      </c>
      <c r="B38" s="93" t="s">
        <v>496</v>
      </c>
      <c r="C38" s="94" t="s">
        <v>499</v>
      </c>
      <c r="D38" s="84" t="s">
        <v>438</v>
      </c>
      <c r="E38" s="84" t="s">
        <v>438</v>
      </c>
      <c r="F38" s="84" t="s">
        <v>438</v>
      </c>
      <c r="G38" s="84" t="s">
        <v>438</v>
      </c>
      <c r="H38" s="84" t="s">
        <v>438</v>
      </c>
      <c r="I38" s="84" t="s">
        <v>438</v>
      </c>
      <c r="J38" s="84" t="s">
        <v>438</v>
      </c>
      <c r="K38" s="84" t="s">
        <v>438</v>
      </c>
      <c r="L38" s="84" t="s">
        <v>438</v>
      </c>
      <c r="M38" s="84" t="s">
        <v>438</v>
      </c>
      <c r="N38" s="84"/>
      <c r="O38" s="84"/>
      <c r="P38" s="84" t="str">
        <f t="shared" si="7"/>
        <v/>
      </c>
      <c r="Q38" s="84" t="str">
        <f t="shared" si="1"/>
        <v/>
      </c>
      <c r="R38" s="84"/>
      <c r="W38" s="84" t="str">
        <f t="shared" si="3"/>
        <v/>
      </c>
      <c r="AC38" s="84" t="str">
        <f t="shared" si="4"/>
        <v/>
      </c>
      <c r="AI38" s="84" t="str">
        <f t="shared" si="5"/>
        <v/>
      </c>
      <c r="AQ38" s="84" t="str">
        <f t="shared" si="6"/>
        <v/>
      </c>
    </row>
    <row r="39" spans="1:43">
      <c r="A39" s="84"/>
      <c r="B39" s="93"/>
      <c r="C39" s="94"/>
      <c r="D39" s="84"/>
      <c r="E39" s="84"/>
      <c r="F39" s="84"/>
      <c r="G39" s="84"/>
      <c r="H39" s="84"/>
      <c r="I39" s="84"/>
      <c r="J39" s="84"/>
      <c r="K39" s="84"/>
      <c r="L39" s="84"/>
      <c r="M39" s="84"/>
      <c r="N39" s="84"/>
      <c r="O39" s="84"/>
      <c r="P39" s="84"/>
      <c r="Q39" s="84"/>
      <c r="R39" s="84"/>
      <c r="W39" s="84"/>
      <c r="AC39" s="84"/>
      <c r="AI39" s="84"/>
      <c r="AQ39" s="84"/>
    </row>
    <row r="40" spans="1:43">
      <c r="A40" s="84"/>
      <c r="B40" s="93"/>
      <c r="C40" s="94"/>
      <c r="D40" s="84"/>
      <c r="E40" s="84"/>
      <c r="F40" s="84"/>
      <c r="G40" s="84"/>
      <c r="H40" s="84"/>
      <c r="I40" s="84"/>
      <c r="J40" s="84"/>
      <c r="K40" s="84"/>
      <c r="L40" s="84"/>
      <c r="M40" s="84"/>
      <c r="N40" s="84"/>
      <c r="O40" s="84"/>
      <c r="P40" s="84"/>
      <c r="Q40" s="84"/>
      <c r="R40" s="84"/>
      <c r="W40" s="84"/>
      <c r="AC40" s="84"/>
      <c r="AI40" s="84"/>
      <c r="AQ40" s="84"/>
    </row>
    <row r="41" spans="1:43">
      <c r="A41" s="84"/>
      <c r="B41" s="93"/>
      <c r="C41" s="94"/>
      <c r="D41" s="84"/>
      <c r="E41" s="84"/>
      <c r="F41" s="84"/>
      <c r="G41" s="84"/>
      <c r="H41" s="84"/>
      <c r="I41" s="84"/>
      <c r="J41" s="84"/>
      <c r="K41" s="84"/>
      <c r="L41" s="84"/>
      <c r="M41" s="84"/>
      <c r="N41" s="84"/>
      <c r="O41" s="84"/>
      <c r="P41" s="84"/>
      <c r="Q41" s="84"/>
      <c r="R41" s="84"/>
      <c r="W41" s="84"/>
      <c r="AC41" s="84"/>
      <c r="AI41" s="84"/>
      <c r="AQ41" s="84"/>
    </row>
    <row r="42" spans="1:43">
      <c r="A42" s="84"/>
      <c r="B42" s="93"/>
      <c r="C42" s="94"/>
      <c r="D42" s="84"/>
      <c r="E42" s="84"/>
      <c r="F42" s="84"/>
      <c r="G42" s="84"/>
      <c r="H42" s="84"/>
      <c r="I42" s="84"/>
      <c r="J42" s="84"/>
      <c r="K42" s="84"/>
      <c r="L42" s="84"/>
      <c r="M42" s="84"/>
      <c r="N42" s="84"/>
      <c r="O42" s="84"/>
      <c r="P42" s="84"/>
      <c r="Q42" s="84"/>
      <c r="R42" s="84"/>
      <c r="W42" s="84"/>
      <c r="AC42" s="84"/>
      <c r="AI42" s="84"/>
      <c r="AQ42" s="84"/>
    </row>
    <row r="43" spans="1:43">
      <c r="A43" s="84"/>
      <c r="B43" s="93"/>
      <c r="C43" s="94"/>
      <c r="D43" s="84"/>
      <c r="E43" s="84"/>
      <c r="F43" s="84"/>
      <c r="G43" s="84"/>
      <c r="H43" s="84"/>
      <c r="I43" s="84"/>
      <c r="J43" s="84"/>
      <c r="K43" s="84"/>
      <c r="L43" s="84"/>
      <c r="M43" s="84"/>
      <c r="N43" s="84"/>
      <c r="O43" s="84"/>
      <c r="P43" s="84"/>
      <c r="Q43" s="84"/>
      <c r="R43" s="84"/>
      <c r="W43" s="84"/>
      <c r="AC43" s="84"/>
      <c r="AI43" s="84"/>
      <c r="AQ43" s="84"/>
    </row>
    <row r="44" spans="1:43">
      <c r="A44" s="84"/>
      <c r="B44" s="93"/>
      <c r="C44" s="92" t="s">
        <v>504</v>
      </c>
      <c r="D44" s="84"/>
      <c r="E44" s="84"/>
      <c r="F44" s="84"/>
      <c r="G44" s="84"/>
      <c r="H44" s="84"/>
      <c r="I44" s="84"/>
      <c r="J44" s="84"/>
      <c r="K44" s="84"/>
      <c r="L44" s="84"/>
      <c r="M44" s="84"/>
      <c r="N44" s="84"/>
      <c r="O44" s="84"/>
      <c r="P44" s="84" t="str">
        <f t="shared" si="7"/>
        <v/>
      </c>
      <c r="Q44" s="84" t="str">
        <f t="shared" si="1"/>
        <v/>
      </c>
      <c r="R44" s="84"/>
      <c r="W44" s="84" t="str">
        <f t="shared" si="3"/>
        <v/>
      </c>
      <c r="AC44" s="84" t="str">
        <f t="shared" si="4"/>
        <v/>
      </c>
      <c r="AI44" s="84" t="str">
        <f t="shared" si="5"/>
        <v/>
      </c>
      <c r="AQ44" s="84" t="str">
        <f t="shared" si="6"/>
        <v/>
      </c>
    </row>
    <row r="45" spans="1:43">
      <c r="A45" s="84" t="str">
        <f t="shared" si="2"/>
        <v>1</v>
      </c>
      <c r="B45" s="93" t="s">
        <v>505</v>
      </c>
      <c r="C45" s="94" t="s">
        <v>601</v>
      </c>
      <c r="D45" s="84" t="s">
        <v>438</v>
      </c>
      <c r="E45" s="84" t="s">
        <v>438</v>
      </c>
      <c r="F45" s="84" t="s">
        <v>438</v>
      </c>
      <c r="G45" s="84" t="s">
        <v>438</v>
      </c>
      <c r="H45" s="84" t="s">
        <v>438</v>
      </c>
      <c r="I45" s="84" t="s">
        <v>438</v>
      </c>
      <c r="J45" s="84" t="s">
        <v>438</v>
      </c>
      <c r="K45" s="84" t="s">
        <v>438</v>
      </c>
      <c r="L45" s="84" t="s">
        <v>438</v>
      </c>
      <c r="M45" s="84" t="s">
        <v>438</v>
      </c>
      <c r="N45" s="84"/>
      <c r="O45" s="84"/>
      <c r="P45" s="84" t="str">
        <f t="shared" si="7"/>
        <v/>
      </c>
      <c r="Q45" s="84" t="str">
        <f t="shared" si="1"/>
        <v>x</v>
      </c>
      <c r="R45" s="84" t="s">
        <v>438</v>
      </c>
      <c r="W45" s="84" t="str">
        <f t="shared" si="3"/>
        <v/>
      </c>
      <c r="AC45" s="84" t="str">
        <f t="shared" si="4"/>
        <v/>
      </c>
      <c r="AI45" s="84" t="str">
        <f t="shared" si="5"/>
        <v/>
      </c>
      <c r="AQ45" s="84" t="str">
        <f t="shared" si="6"/>
        <v/>
      </c>
    </row>
    <row r="46" spans="1:43">
      <c r="A46" s="84" t="str">
        <f t="shared" si="2"/>
        <v>1</v>
      </c>
      <c r="B46" s="93" t="s">
        <v>507</v>
      </c>
      <c r="C46" s="94" t="s">
        <v>508</v>
      </c>
      <c r="D46" s="84" t="s">
        <v>438</v>
      </c>
      <c r="E46" s="84" t="s">
        <v>438</v>
      </c>
      <c r="F46" s="84" t="s">
        <v>438</v>
      </c>
      <c r="G46" s="84" t="s">
        <v>438</v>
      </c>
      <c r="H46" s="84" t="s">
        <v>438</v>
      </c>
      <c r="I46" s="84" t="s">
        <v>438</v>
      </c>
      <c r="J46" s="84" t="s">
        <v>438</v>
      </c>
      <c r="K46" s="84" t="s">
        <v>438</v>
      </c>
      <c r="L46" s="84" t="s">
        <v>438</v>
      </c>
      <c r="M46" s="84" t="s">
        <v>438</v>
      </c>
      <c r="N46" s="84" t="s">
        <v>438</v>
      </c>
      <c r="O46" s="84"/>
      <c r="P46" s="84" t="str">
        <f t="shared" si="7"/>
        <v/>
      </c>
      <c r="Q46" s="84" t="str">
        <f t="shared" si="1"/>
        <v/>
      </c>
      <c r="R46" s="84"/>
      <c r="W46" s="84" t="str">
        <f t="shared" si="3"/>
        <v/>
      </c>
      <c r="AC46" s="84" t="str">
        <f t="shared" si="4"/>
        <v/>
      </c>
      <c r="AI46" s="84" t="str">
        <f t="shared" si="5"/>
        <v/>
      </c>
      <c r="AQ46" s="84" t="str">
        <f t="shared" si="6"/>
        <v/>
      </c>
    </row>
    <row r="47" spans="1:43">
      <c r="A47" s="84" t="str">
        <f t="shared" si="2"/>
        <v>1</v>
      </c>
      <c r="B47" s="93" t="s">
        <v>509</v>
      </c>
      <c r="C47" s="94" t="s">
        <v>602</v>
      </c>
      <c r="D47" s="84"/>
      <c r="E47" s="84" t="s">
        <v>438</v>
      </c>
      <c r="F47" s="84"/>
      <c r="G47" s="84"/>
      <c r="H47" s="84"/>
      <c r="I47" s="84" t="s">
        <v>438</v>
      </c>
      <c r="J47" s="84" t="s">
        <v>438</v>
      </c>
      <c r="K47" s="84"/>
      <c r="L47" s="84" t="s">
        <v>438</v>
      </c>
      <c r="M47" s="84"/>
      <c r="N47" s="84"/>
      <c r="O47" s="84" t="s">
        <v>438</v>
      </c>
      <c r="P47" s="84" t="str">
        <f t="shared" si="7"/>
        <v/>
      </c>
      <c r="Q47" s="84" t="str">
        <f t="shared" si="1"/>
        <v/>
      </c>
      <c r="R47" s="84"/>
      <c r="W47" s="84" t="str">
        <f t="shared" si="3"/>
        <v/>
      </c>
      <c r="AC47" s="84" t="str">
        <f t="shared" si="4"/>
        <v/>
      </c>
      <c r="AI47" s="84" t="str">
        <f t="shared" si="5"/>
        <v/>
      </c>
      <c r="AQ47" s="84" t="str">
        <f t="shared" si="6"/>
        <v/>
      </c>
    </row>
    <row r="48" spans="1:43">
      <c r="A48" s="84" t="str">
        <f t="shared" si="2"/>
        <v>1</v>
      </c>
      <c r="B48" s="93" t="s">
        <v>511</v>
      </c>
      <c r="C48" s="94" t="s">
        <v>603</v>
      </c>
      <c r="D48" s="84" t="s">
        <v>438</v>
      </c>
      <c r="E48" s="84" t="s">
        <v>438</v>
      </c>
      <c r="F48" s="84"/>
      <c r="G48" s="84" t="s">
        <v>438</v>
      </c>
      <c r="H48" s="84" t="s">
        <v>438</v>
      </c>
      <c r="I48" s="84"/>
      <c r="J48" s="84" t="s">
        <v>438</v>
      </c>
      <c r="K48" s="84" t="s">
        <v>438</v>
      </c>
      <c r="L48" s="84" t="s">
        <v>438</v>
      </c>
      <c r="M48" s="84" t="s">
        <v>438</v>
      </c>
      <c r="N48" s="84"/>
      <c r="O48" s="84" t="s">
        <v>438</v>
      </c>
      <c r="P48" s="84" t="str">
        <f t="shared" si="7"/>
        <v/>
      </c>
      <c r="Q48" s="84" t="str">
        <f t="shared" si="1"/>
        <v/>
      </c>
      <c r="R48" s="84"/>
      <c r="W48" s="84" t="str">
        <f t="shared" si="3"/>
        <v/>
      </c>
      <c r="AC48" s="84" t="str">
        <f t="shared" si="4"/>
        <v/>
      </c>
      <c r="AI48" s="84" t="str">
        <f t="shared" si="5"/>
        <v/>
      </c>
      <c r="AQ48" s="84" t="str">
        <f t="shared" si="6"/>
        <v/>
      </c>
    </row>
    <row r="49" spans="1:43">
      <c r="A49" s="84" t="str">
        <f t="shared" si="2"/>
        <v>1</v>
      </c>
      <c r="B49" s="93" t="s">
        <v>513</v>
      </c>
      <c r="C49" s="94" t="s">
        <v>573</v>
      </c>
      <c r="D49" s="84"/>
      <c r="E49" s="84"/>
      <c r="F49" s="84"/>
      <c r="G49" s="84"/>
      <c r="H49" s="84"/>
      <c r="I49" s="84"/>
      <c r="J49" s="84"/>
      <c r="K49" s="84"/>
      <c r="L49" s="84"/>
      <c r="M49" s="84" t="s">
        <v>438</v>
      </c>
      <c r="N49" s="84"/>
      <c r="O49" s="84" t="s">
        <v>438</v>
      </c>
      <c r="P49" s="84" t="str">
        <f t="shared" si="7"/>
        <v/>
      </c>
      <c r="Q49" s="84" t="str">
        <f t="shared" si="1"/>
        <v/>
      </c>
      <c r="R49" s="84"/>
      <c r="W49" s="84" t="str">
        <f t="shared" si="3"/>
        <v/>
      </c>
      <c r="AC49" s="84" t="str">
        <f t="shared" si="4"/>
        <v/>
      </c>
      <c r="AI49" s="84" t="str">
        <f t="shared" si="5"/>
        <v/>
      </c>
      <c r="AQ49" s="84" t="str">
        <f t="shared" si="6"/>
        <v/>
      </c>
    </row>
    <row r="50" spans="1:43">
      <c r="A50" s="84" t="str">
        <f t="shared" si="2"/>
        <v>1</v>
      </c>
      <c r="B50" s="93" t="s">
        <v>515</v>
      </c>
      <c r="C50" s="94" t="s">
        <v>604</v>
      </c>
      <c r="D50" s="84" t="s">
        <v>438</v>
      </c>
      <c r="E50" s="84" t="s">
        <v>438</v>
      </c>
      <c r="F50" s="84"/>
      <c r="G50" s="84" t="s">
        <v>438</v>
      </c>
      <c r="H50" s="84" t="s">
        <v>438</v>
      </c>
      <c r="I50" s="84"/>
      <c r="J50" s="84"/>
      <c r="K50" s="84" t="s">
        <v>438</v>
      </c>
      <c r="L50" s="84" t="s">
        <v>438</v>
      </c>
      <c r="M50" s="84"/>
      <c r="N50" s="84" t="s">
        <v>438</v>
      </c>
      <c r="O50" s="84"/>
      <c r="P50" s="84" t="str">
        <f t="shared" si="7"/>
        <v/>
      </c>
      <c r="Q50" s="84" t="str">
        <f t="shared" si="1"/>
        <v/>
      </c>
      <c r="R50" s="84"/>
      <c r="W50" s="84" t="str">
        <f t="shared" si="3"/>
        <v/>
      </c>
      <c r="AC50" s="84" t="str">
        <f t="shared" si="4"/>
        <v/>
      </c>
      <c r="AI50" s="84" t="str">
        <f t="shared" si="5"/>
        <v/>
      </c>
      <c r="AQ50" s="84" t="str">
        <f t="shared" si="6"/>
        <v/>
      </c>
    </row>
    <row r="51" spans="1:43">
      <c r="A51" s="84" t="str">
        <f t="shared" si="2"/>
        <v>1</v>
      </c>
      <c r="B51" s="93" t="s">
        <v>517</v>
      </c>
      <c r="C51" s="94" t="s">
        <v>605</v>
      </c>
      <c r="D51" s="84" t="s">
        <v>438</v>
      </c>
      <c r="E51" s="84" t="s">
        <v>438</v>
      </c>
      <c r="F51" s="84" t="s">
        <v>438</v>
      </c>
      <c r="G51" s="84" t="s">
        <v>438</v>
      </c>
      <c r="H51" s="84" t="s">
        <v>438</v>
      </c>
      <c r="I51" s="84" t="s">
        <v>438</v>
      </c>
      <c r="J51" s="84" t="s">
        <v>438</v>
      </c>
      <c r="K51" s="84" t="s">
        <v>438</v>
      </c>
      <c r="L51" s="84" t="s">
        <v>438</v>
      </c>
      <c r="M51" s="84" t="s">
        <v>438</v>
      </c>
      <c r="N51" s="84"/>
      <c r="O51" s="84" t="s">
        <v>438</v>
      </c>
      <c r="P51" s="84" t="str">
        <f t="shared" si="7"/>
        <v/>
      </c>
      <c r="Q51" s="84" t="str">
        <f t="shared" si="1"/>
        <v/>
      </c>
      <c r="R51" s="84"/>
      <c r="W51" s="84" t="str">
        <f t="shared" si="3"/>
        <v/>
      </c>
      <c r="AC51" s="84" t="str">
        <f t="shared" si="4"/>
        <v/>
      </c>
      <c r="AI51" s="84" t="str">
        <f t="shared" si="5"/>
        <v/>
      </c>
      <c r="AQ51" s="84" t="str">
        <f t="shared" si="6"/>
        <v/>
      </c>
    </row>
    <row r="52" spans="1:43">
      <c r="A52" s="84" t="str">
        <f t="shared" si="2"/>
        <v>1</v>
      </c>
      <c r="B52" s="93" t="s">
        <v>519</v>
      </c>
      <c r="C52" s="94" t="s">
        <v>518</v>
      </c>
      <c r="D52" s="84" t="s">
        <v>438</v>
      </c>
      <c r="E52" s="84"/>
      <c r="F52" s="84"/>
      <c r="G52" s="84"/>
      <c r="H52" s="84"/>
      <c r="I52" s="84"/>
      <c r="J52" s="84"/>
      <c r="K52" s="84"/>
      <c r="L52" s="84"/>
      <c r="M52" s="84"/>
      <c r="N52" s="84"/>
      <c r="O52" s="84" t="s">
        <v>438</v>
      </c>
      <c r="P52" s="84" t="str">
        <f t="shared" si="7"/>
        <v/>
      </c>
      <c r="Q52" s="84" t="str">
        <f t="shared" si="1"/>
        <v/>
      </c>
      <c r="R52" s="84"/>
      <c r="W52" s="84" t="str">
        <f t="shared" si="3"/>
        <v/>
      </c>
      <c r="AC52" s="84" t="str">
        <f t="shared" si="4"/>
        <v/>
      </c>
      <c r="AI52" s="84" t="str">
        <f t="shared" si="5"/>
        <v/>
      </c>
      <c r="AQ52" s="84" t="str">
        <f t="shared" si="6"/>
        <v/>
      </c>
    </row>
    <row r="53" spans="1:43">
      <c r="A53" s="84" t="str">
        <f t="shared" si="2"/>
        <v>1</v>
      </c>
      <c r="B53" s="93" t="s">
        <v>606</v>
      </c>
      <c r="C53" s="94" t="s">
        <v>520</v>
      </c>
      <c r="D53" s="84"/>
      <c r="E53" s="84"/>
      <c r="F53" s="84"/>
      <c r="G53" s="84" t="s">
        <v>438</v>
      </c>
      <c r="H53" s="84" t="s">
        <v>438</v>
      </c>
      <c r="I53" s="84"/>
      <c r="J53" s="84"/>
      <c r="K53" s="84"/>
      <c r="L53" s="84" t="s">
        <v>438</v>
      </c>
      <c r="M53" s="84" t="s">
        <v>438</v>
      </c>
      <c r="N53" s="84" t="s">
        <v>438</v>
      </c>
      <c r="O53" s="84" t="s">
        <v>438</v>
      </c>
      <c r="P53" s="84" t="str">
        <f t="shared" si="7"/>
        <v/>
      </c>
      <c r="Q53" s="84" t="str">
        <f t="shared" si="1"/>
        <v/>
      </c>
      <c r="R53" s="84"/>
      <c r="W53" s="84" t="str">
        <f t="shared" si="3"/>
        <v/>
      </c>
      <c r="AC53" s="84" t="str">
        <f t="shared" si="4"/>
        <v/>
      </c>
      <c r="AI53" s="84" t="str">
        <f t="shared" si="5"/>
        <v/>
      </c>
      <c r="AQ53" s="84" t="str">
        <f t="shared" si="6"/>
        <v/>
      </c>
    </row>
    <row r="54" spans="1:43">
      <c r="A54" s="84" t="str">
        <f t="shared" si="2"/>
        <v>1</v>
      </c>
      <c r="B54" s="93" t="s">
        <v>607</v>
      </c>
      <c r="C54" s="94" t="s">
        <v>608</v>
      </c>
      <c r="D54" s="84" t="s">
        <v>438</v>
      </c>
      <c r="E54" s="84" t="s">
        <v>438</v>
      </c>
      <c r="F54" s="84"/>
      <c r="G54" s="84" t="s">
        <v>438</v>
      </c>
      <c r="H54" s="84" t="s">
        <v>438</v>
      </c>
      <c r="I54" s="84"/>
      <c r="J54" s="84"/>
      <c r="K54" s="84" t="s">
        <v>438</v>
      </c>
      <c r="L54" s="84" t="s">
        <v>438</v>
      </c>
      <c r="M54" s="84" t="s">
        <v>438</v>
      </c>
      <c r="N54" s="84" t="s">
        <v>438</v>
      </c>
      <c r="O54" s="84"/>
      <c r="P54" s="84" t="str">
        <f t="shared" si="7"/>
        <v/>
      </c>
      <c r="Q54" s="84" t="str">
        <f t="shared" si="1"/>
        <v/>
      </c>
      <c r="R54" s="84"/>
      <c r="W54" s="84" t="str">
        <f t="shared" si="3"/>
        <v/>
      </c>
      <c r="AC54" s="84" t="str">
        <f t="shared" si="4"/>
        <v/>
      </c>
      <c r="AI54" s="84" t="str">
        <f t="shared" si="5"/>
        <v/>
      </c>
      <c r="AQ54" s="84" t="str">
        <f t="shared" si="6"/>
        <v/>
      </c>
    </row>
    <row r="55" spans="1:43">
      <c r="A55" s="84"/>
      <c r="B55" s="93"/>
      <c r="C55" s="94"/>
      <c r="D55" s="84"/>
      <c r="E55" s="84"/>
      <c r="F55" s="84"/>
      <c r="G55" s="84"/>
      <c r="H55" s="84"/>
      <c r="I55" s="84"/>
      <c r="J55" s="84"/>
      <c r="K55" s="84"/>
      <c r="L55" s="84"/>
      <c r="M55" s="84"/>
      <c r="N55" s="84"/>
      <c r="O55" s="84"/>
      <c r="P55" s="84"/>
      <c r="Q55" s="84"/>
      <c r="R55" s="84"/>
      <c r="W55" s="84"/>
      <c r="AC55" s="84"/>
      <c r="AI55" s="84"/>
      <c r="AQ55" s="84"/>
    </row>
    <row r="56" spans="1:43">
      <c r="A56" s="84"/>
      <c r="B56" s="93"/>
      <c r="C56" s="94"/>
      <c r="D56" s="84"/>
      <c r="E56" s="84"/>
      <c r="F56" s="84"/>
      <c r="G56" s="84"/>
      <c r="H56" s="84"/>
      <c r="I56" s="84"/>
      <c r="J56" s="84"/>
      <c r="K56" s="84"/>
      <c r="L56" s="84"/>
      <c r="M56" s="84"/>
      <c r="N56" s="84"/>
      <c r="O56" s="84"/>
      <c r="P56" s="84"/>
      <c r="Q56" s="84"/>
      <c r="R56" s="84"/>
      <c r="W56" s="84"/>
      <c r="AC56" s="84"/>
      <c r="AI56" s="84"/>
      <c r="AQ56" s="84"/>
    </row>
    <row r="57" spans="1:43">
      <c r="A57" s="84"/>
      <c r="B57" s="93"/>
      <c r="C57" s="94"/>
      <c r="D57" s="84"/>
      <c r="E57" s="84"/>
      <c r="F57" s="84"/>
      <c r="G57" s="84"/>
      <c r="H57" s="84"/>
      <c r="I57" s="84"/>
      <c r="J57" s="84"/>
      <c r="K57" s="84"/>
      <c r="L57" s="84"/>
      <c r="M57" s="84"/>
      <c r="N57" s="84"/>
      <c r="O57" s="84"/>
      <c r="P57" s="84"/>
      <c r="Q57" s="84"/>
      <c r="R57" s="84"/>
      <c r="W57" s="84"/>
      <c r="AC57" s="84"/>
      <c r="AI57" s="84"/>
      <c r="AQ57" s="84"/>
    </row>
    <row r="58" spans="1:43">
      <c r="A58" s="84"/>
      <c r="B58" s="93"/>
      <c r="C58" s="94"/>
      <c r="D58" s="84"/>
      <c r="E58" s="84"/>
      <c r="F58" s="84"/>
      <c r="G58" s="84"/>
      <c r="H58" s="84"/>
      <c r="I58" s="84"/>
      <c r="J58" s="84"/>
      <c r="K58" s="84"/>
      <c r="L58" s="84"/>
      <c r="M58" s="84"/>
      <c r="N58" s="84"/>
      <c r="O58" s="84"/>
      <c r="P58" s="84"/>
      <c r="Q58" s="84"/>
      <c r="R58" s="84"/>
      <c r="W58" s="84"/>
      <c r="AC58" s="84"/>
      <c r="AI58" s="84"/>
      <c r="AQ58" s="84"/>
    </row>
    <row r="59" spans="1:43">
      <c r="A59" s="84"/>
      <c r="B59" s="99"/>
      <c r="C59" s="92" t="s">
        <v>521</v>
      </c>
      <c r="D59" s="84"/>
      <c r="E59" s="84"/>
      <c r="F59" s="84"/>
      <c r="G59" s="84"/>
      <c r="H59" s="84"/>
      <c r="I59" s="84"/>
      <c r="J59" s="84"/>
      <c r="K59" s="84"/>
      <c r="L59" s="84"/>
      <c r="M59" s="84"/>
      <c r="N59" s="84"/>
      <c r="O59" s="84"/>
      <c r="P59" s="84" t="str">
        <f t="shared" si="7"/>
        <v/>
      </c>
      <c r="Q59" s="84" t="str">
        <f t="shared" si="1"/>
        <v/>
      </c>
      <c r="R59" s="84"/>
      <c r="W59" s="84" t="str">
        <f t="shared" si="3"/>
        <v/>
      </c>
      <c r="AC59" s="84" t="str">
        <f t="shared" si="4"/>
        <v/>
      </c>
      <c r="AI59" s="84" t="str">
        <f t="shared" si="5"/>
        <v/>
      </c>
      <c r="AQ59" s="84" t="str">
        <f t="shared" si="6"/>
        <v/>
      </c>
    </row>
    <row r="60" spans="1:43">
      <c r="A60" s="84" t="str">
        <f t="shared" si="2"/>
        <v>1</v>
      </c>
      <c r="B60" s="99" t="s">
        <v>522</v>
      </c>
      <c r="C60" s="94" t="s">
        <v>609</v>
      </c>
      <c r="D60" s="84" t="s">
        <v>438</v>
      </c>
      <c r="E60" s="84"/>
      <c r="F60" s="84" t="s">
        <v>438</v>
      </c>
      <c r="G60" s="84"/>
      <c r="H60" s="84"/>
      <c r="I60" s="84"/>
      <c r="J60" s="84"/>
      <c r="K60" s="84"/>
      <c r="L60" s="84"/>
      <c r="M60" s="84" t="s">
        <v>438</v>
      </c>
      <c r="N60" s="84"/>
      <c r="O60" s="84" t="s">
        <v>438</v>
      </c>
      <c r="P60" s="84" t="str">
        <f t="shared" si="7"/>
        <v/>
      </c>
      <c r="Q60" s="84" t="str">
        <f t="shared" si="1"/>
        <v/>
      </c>
      <c r="R60" s="84"/>
      <c r="W60" s="84" t="str">
        <f t="shared" si="3"/>
        <v/>
      </c>
      <c r="AC60" s="84" t="str">
        <f t="shared" si="4"/>
        <v/>
      </c>
      <c r="AI60" s="84" t="str">
        <f t="shared" si="5"/>
        <v/>
      </c>
      <c r="AQ60" s="84" t="str">
        <f t="shared" si="6"/>
        <v/>
      </c>
    </row>
    <row r="61" spans="1:43">
      <c r="A61" s="84" t="str">
        <f t="shared" si="2"/>
        <v>1</v>
      </c>
      <c r="B61" s="99" t="s">
        <v>524</v>
      </c>
      <c r="C61" s="94" t="s">
        <v>525</v>
      </c>
      <c r="D61" s="84" t="s">
        <v>438</v>
      </c>
      <c r="E61" s="84"/>
      <c r="F61" s="84"/>
      <c r="G61" s="84"/>
      <c r="H61" s="84" t="s">
        <v>438</v>
      </c>
      <c r="I61" s="84"/>
      <c r="J61" s="84" t="s">
        <v>438</v>
      </c>
      <c r="K61" s="84" t="s">
        <v>438</v>
      </c>
      <c r="L61" s="84" t="s">
        <v>438</v>
      </c>
      <c r="M61" s="84" t="s">
        <v>438</v>
      </c>
      <c r="N61" s="84" t="s">
        <v>438</v>
      </c>
      <c r="O61" s="84"/>
      <c r="P61" s="84" t="str">
        <f t="shared" si="7"/>
        <v/>
      </c>
      <c r="Q61" s="84" t="str">
        <f t="shared" si="1"/>
        <v/>
      </c>
      <c r="R61" s="84"/>
      <c r="W61" s="84" t="str">
        <f t="shared" si="3"/>
        <v/>
      </c>
      <c r="AC61" s="84" t="str">
        <f t="shared" si="4"/>
        <v/>
      </c>
      <c r="AI61" s="84" t="str">
        <f t="shared" si="5"/>
        <v/>
      </c>
      <c r="AQ61" s="84" t="str">
        <f t="shared" si="6"/>
        <v/>
      </c>
    </row>
    <row r="62" spans="1:43">
      <c r="A62" s="84" t="str">
        <f t="shared" si="2"/>
        <v>1</v>
      </c>
      <c r="B62" s="99" t="s">
        <v>526</v>
      </c>
      <c r="C62" s="94" t="s">
        <v>610</v>
      </c>
      <c r="D62" s="84"/>
      <c r="E62" s="84" t="s">
        <v>438</v>
      </c>
      <c r="F62" s="84"/>
      <c r="G62" s="84" t="s">
        <v>438</v>
      </c>
      <c r="H62" s="84" t="s">
        <v>438</v>
      </c>
      <c r="I62" s="84"/>
      <c r="J62" s="84"/>
      <c r="K62" s="84"/>
      <c r="L62" s="84" t="s">
        <v>438</v>
      </c>
      <c r="M62" s="84"/>
      <c r="N62" s="84" t="s">
        <v>438</v>
      </c>
      <c r="O62" s="84"/>
      <c r="P62" s="84" t="str">
        <f t="shared" si="7"/>
        <v/>
      </c>
      <c r="Q62" s="84" t="str">
        <f t="shared" si="1"/>
        <v/>
      </c>
      <c r="R62" s="84"/>
      <c r="W62" s="84" t="str">
        <f t="shared" si="3"/>
        <v/>
      </c>
      <c r="AC62" s="84" t="str">
        <f t="shared" si="4"/>
        <v/>
      </c>
      <c r="AI62" s="84" t="str">
        <f t="shared" si="5"/>
        <v/>
      </c>
      <c r="AQ62" s="84" t="str">
        <f t="shared" si="6"/>
        <v/>
      </c>
    </row>
    <row r="63" spans="1:43">
      <c r="A63" s="84" t="str">
        <f t="shared" si="2"/>
        <v>1</v>
      </c>
      <c r="B63" s="99" t="s">
        <v>528</v>
      </c>
      <c r="C63" s="94" t="s">
        <v>576</v>
      </c>
      <c r="D63" s="84" t="s">
        <v>438</v>
      </c>
      <c r="E63" s="84"/>
      <c r="F63" s="84"/>
      <c r="G63" s="84" t="s">
        <v>438</v>
      </c>
      <c r="H63" s="84" t="s">
        <v>438</v>
      </c>
      <c r="I63" s="84" t="s">
        <v>438</v>
      </c>
      <c r="J63" s="84"/>
      <c r="K63" s="84"/>
      <c r="L63" s="84" t="s">
        <v>438</v>
      </c>
      <c r="M63" s="84" t="s">
        <v>438</v>
      </c>
      <c r="N63" s="84" t="s">
        <v>438</v>
      </c>
      <c r="O63" s="84"/>
      <c r="P63" s="84" t="str">
        <f t="shared" si="7"/>
        <v/>
      </c>
      <c r="Q63" s="84" t="str">
        <f t="shared" si="1"/>
        <v/>
      </c>
      <c r="R63" s="84"/>
      <c r="W63" s="84" t="str">
        <f t="shared" si="3"/>
        <v/>
      </c>
      <c r="AC63" s="84" t="str">
        <f t="shared" si="4"/>
        <v/>
      </c>
      <c r="AI63" s="84" t="str">
        <f t="shared" si="5"/>
        <v/>
      </c>
      <c r="AQ63" s="84" t="str">
        <f t="shared" si="6"/>
        <v/>
      </c>
    </row>
    <row r="64" spans="1:43">
      <c r="A64" s="84" t="str">
        <f t="shared" si="2"/>
        <v>1</v>
      </c>
      <c r="B64" s="99" t="s">
        <v>530</v>
      </c>
      <c r="C64" s="94" t="s">
        <v>531</v>
      </c>
      <c r="D64" s="84" t="s">
        <v>438</v>
      </c>
      <c r="E64" s="84"/>
      <c r="F64" s="84"/>
      <c r="G64" s="84"/>
      <c r="H64" s="84"/>
      <c r="I64" s="84"/>
      <c r="J64" s="84"/>
      <c r="K64" s="84"/>
      <c r="L64" s="84"/>
      <c r="M64" s="84" t="s">
        <v>438</v>
      </c>
      <c r="N64" s="84"/>
      <c r="O64" s="84" t="s">
        <v>438</v>
      </c>
      <c r="P64" s="84" t="str">
        <f t="shared" si="7"/>
        <v/>
      </c>
      <c r="Q64" s="84" t="str">
        <f t="shared" si="1"/>
        <v/>
      </c>
      <c r="R64" s="84"/>
      <c r="W64" s="84" t="str">
        <f t="shared" si="3"/>
        <v/>
      </c>
      <c r="AC64" s="84" t="str">
        <f t="shared" si="4"/>
        <v/>
      </c>
      <c r="AI64" s="84" t="str">
        <f t="shared" si="5"/>
        <v/>
      </c>
      <c r="AQ64" s="84" t="str">
        <f t="shared" si="6"/>
        <v/>
      </c>
    </row>
  </sheetData>
  <autoFilter ref="A4:AW64"/>
  <mergeCells count="13">
    <mergeCell ref="AQ3:AQ4"/>
    <mergeCell ref="A3:A4"/>
    <mergeCell ref="P3:P4"/>
    <mergeCell ref="Q3:Q4"/>
    <mergeCell ref="W3:W4"/>
    <mergeCell ref="AC3:AC4"/>
    <mergeCell ref="AI3:AI4"/>
    <mergeCell ref="AQ1:AQ2"/>
    <mergeCell ref="P1:P2"/>
    <mergeCell ref="Q1:Q2"/>
    <mergeCell ref="W1:W2"/>
    <mergeCell ref="AC1:AC2"/>
    <mergeCell ref="AI1:AI2"/>
  </mergeCells>
  <conditionalFormatting sqref="A5:A64">
    <cfRule type="containsText" dxfId="2370" priority="23" operator="containsText" text="1">
      <formula>NOT(ISERROR(SEARCH("1",A5)))</formula>
    </cfRule>
    <cfRule type="containsText" dxfId="2369" priority="24" operator="containsText" text="0">
      <formula>NOT(ISERROR(SEARCH("0",A5)))</formula>
    </cfRule>
  </conditionalFormatting>
  <conditionalFormatting sqref="D1:M1">
    <cfRule type="containsText" dxfId="2368" priority="21" operator="containsText" text="1">
      <formula>NOT(ISERROR(SEARCH("1",D1)))</formula>
    </cfRule>
    <cfRule type="containsText" dxfId="2367" priority="22" operator="containsText" text="0">
      <formula>NOT(ISERROR(SEARCH("0",D1)))</formula>
    </cfRule>
  </conditionalFormatting>
  <conditionalFormatting sqref="R1">
    <cfRule type="containsText" dxfId="2366" priority="19" operator="containsText" text="1">
      <formula>NOT(ISERROR(SEARCH("1",R1)))</formula>
    </cfRule>
    <cfRule type="containsText" dxfId="2365" priority="20" operator="containsText" text="0">
      <formula>NOT(ISERROR(SEARCH("0",R1)))</formula>
    </cfRule>
  </conditionalFormatting>
  <conditionalFormatting sqref="S1">
    <cfRule type="containsText" dxfId="2364" priority="17" operator="containsText" text="1">
      <formula>NOT(ISERROR(SEARCH("1",S1)))</formula>
    </cfRule>
    <cfRule type="containsText" dxfId="2363" priority="18" operator="containsText" text="0">
      <formula>NOT(ISERROR(SEARCH("0",S1)))</formula>
    </cfRule>
  </conditionalFormatting>
  <conditionalFormatting sqref="T1">
    <cfRule type="containsText" dxfId="2362" priority="15" operator="containsText" text="1">
      <formula>NOT(ISERROR(SEARCH("1",T1)))</formula>
    </cfRule>
    <cfRule type="containsText" dxfId="2361" priority="16" operator="containsText" text="0">
      <formula>NOT(ISERROR(SEARCH("0",T1)))</formula>
    </cfRule>
  </conditionalFormatting>
  <conditionalFormatting sqref="U1">
    <cfRule type="containsText" dxfId="2360" priority="13" operator="containsText" text="1">
      <formula>NOT(ISERROR(SEARCH("1",U1)))</formula>
    </cfRule>
    <cfRule type="containsText" dxfId="2359" priority="14" operator="containsText" text="0">
      <formula>NOT(ISERROR(SEARCH("0",U1)))</formula>
    </cfRule>
  </conditionalFormatting>
  <conditionalFormatting sqref="V1">
    <cfRule type="containsText" dxfId="2358" priority="11" operator="containsText" text="1">
      <formula>NOT(ISERROR(SEARCH("1",V1)))</formula>
    </cfRule>
    <cfRule type="containsText" dxfId="2357" priority="12" operator="containsText" text="0">
      <formula>NOT(ISERROR(SEARCH("0",V1)))</formula>
    </cfRule>
  </conditionalFormatting>
  <conditionalFormatting sqref="X1:AB1">
    <cfRule type="containsText" dxfId="2356" priority="9" operator="containsText" text="1">
      <formula>NOT(ISERROR(SEARCH("1",X1)))</formula>
    </cfRule>
    <cfRule type="containsText" dxfId="2355" priority="10" operator="containsText" text="0">
      <formula>NOT(ISERROR(SEARCH("0",X1)))</formula>
    </cfRule>
  </conditionalFormatting>
  <conditionalFormatting sqref="AD1:AH1">
    <cfRule type="containsText" dxfId="2354" priority="7" operator="containsText" text="1">
      <formula>NOT(ISERROR(SEARCH("1",AD1)))</formula>
    </cfRule>
    <cfRule type="containsText" dxfId="2353" priority="8" operator="containsText" text="0">
      <formula>NOT(ISERROR(SEARCH("0",AD1)))</formula>
    </cfRule>
  </conditionalFormatting>
  <conditionalFormatting sqref="AJ1:AP1">
    <cfRule type="containsText" dxfId="2352" priority="5" operator="containsText" text="1">
      <formula>NOT(ISERROR(SEARCH("1",AJ1)))</formula>
    </cfRule>
    <cfRule type="containsText" dxfId="2351" priority="6" operator="containsText" text="0">
      <formula>NOT(ISERROR(SEARCH("0",AJ1)))</formula>
    </cfRule>
  </conditionalFormatting>
  <conditionalFormatting sqref="AR1:AW1">
    <cfRule type="containsText" dxfId="2350" priority="3" operator="containsText" text="1">
      <formula>NOT(ISERROR(SEARCH("1",AR1)))</formula>
    </cfRule>
    <cfRule type="containsText" dxfId="2349" priority="4" operator="containsText" text="0">
      <formula>NOT(ISERROR(SEARCH("0",AR1)))</formula>
    </cfRule>
  </conditionalFormatting>
  <conditionalFormatting sqref="N1:O1">
    <cfRule type="containsText" dxfId="2348" priority="1" operator="containsText" text="1">
      <formula>NOT(ISERROR(SEARCH("1",N1)))</formula>
    </cfRule>
    <cfRule type="containsText" dxfId="2347" priority="2" operator="containsText" text="0">
      <formula>NOT(ISERROR(SEARCH("0",N1)))</formula>
    </cfRule>
  </conditionalFormatting>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68"/>
  <sheetViews>
    <sheetView workbookViewId="0">
      <pane xSplit="3" ySplit="2" topLeftCell="D42" activePane="bottomRight" state="frozen"/>
      <selection activeCell="B1" sqref="B1:B1048576"/>
      <selection pane="topRight" activeCell="B1" sqref="B1:B1048576"/>
      <selection pane="bottomLeft" activeCell="B1" sqref="B1:B1048576"/>
      <selection pane="bottomRight" activeCell="C47" sqref="C47"/>
    </sheetView>
  </sheetViews>
  <sheetFormatPr defaultRowHeight="15"/>
  <cols>
    <col min="1" max="1" width="3.42578125" bestFit="1" customWidth="1"/>
    <col min="2" max="2" width="4.140625" style="100" customWidth="1"/>
    <col min="3" max="3" width="22.85546875" style="105" customWidth="1"/>
    <col min="4" max="28" width="3.140625" customWidth="1"/>
  </cols>
  <sheetData>
    <row r="1" spans="1:28" ht="14.45" customHeight="1">
      <c r="A1" t="s">
        <v>431</v>
      </c>
      <c r="C1" s="83" t="s">
        <v>432</v>
      </c>
      <c r="D1" s="84" t="str">
        <f t="shared" ref="D1:L1" si="0">IF(COUNTA(D5:D47)&gt;0,"1","0")</f>
        <v>1</v>
      </c>
      <c r="E1" s="84" t="str">
        <f t="shared" si="0"/>
        <v>1</v>
      </c>
      <c r="F1" s="84" t="str">
        <f t="shared" si="0"/>
        <v>1</v>
      </c>
      <c r="G1" s="84" t="str">
        <f t="shared" si="0"/>
        <v>1</v>
      </c>
      <c r="H1" s="84" t="str">
        <f t="shared" si="0"/>
        <v>1</v>
      </c>
      <c r="I1" s="84" t="str">
        <f t="shared" si="0"/>
        <v>1</v>
      </c>
      <c r="J1" s="84" t="str">
        <f t="shared" si="0"/>
        <v>1</v>
      </c>
      <c r="K1" s="84" t="str">
        <f t="shared" si="0"/>
        <v>1</v>
      </c>
      <c r="L1" s="84" t="str">
        <f t="shared" si="0"/>
        <v>1</v>
      </c>
      <c r="M1" s="84" t="str">
        <f>IF(COUNTA(M5:M125)&gt;0,"1","0")</f>
        <v>1</v>
      </c>
      <c r="N1" s="84" t="str">
        <f>IF(COUNTA(N5:N125)&gt;0,"1","0")</f>
        <v>1</v>
      </c>
      <c r="O1" s="570" t="s">
        <v>532</v>
      </c>
      <c r="P1" s="569" t="s">
        <v>611</v>
      </c>
      <c r="Q1" s="84" t="str">
        <f>IF(COUNTA(Q5:Q47)&gt;0,"1","0")</f>
        <v>1</v>
      </c>
      <c r="R1" s="84" t="str">
        <f>IF(COUNTA(R5:R47)&gt;0,"1","0")</f>
        <v>1</v>
      </c>
      <c r="S1" s="84" t="str">
        <f>IF(COUNTA(S5:S47)&gt;0,"1","0")</f>
        <v>1</v>
      </c>
      <c r="T1" s="569" t="s">
        <v>581</v>
      </c>
      <c r="U1" s="84" t="str">
        <f>IF(COUNTA(U5:U46)&gt;0,"1","0")</f>
        <v>1</v>
      </c>
      <c r="V1" s="84" t="str">
        <f>IF(COUNTA(V5:V46)&gt;0,"1","0")</f>
        <v>1</v>
      </c>
      <c r="W1" s="84" t="str">
        <f>IF(COUNTA(W5:W46)&gt;0,"1","0")</f>
        <v>1</v>
      </c>
      <c r="X1" s="84" t="str">
        <f>IF(COUNTA(X5:X46)&gt;0,"1","0")</f>
        <v>1</v>
      </c>
      <c r="Y1" s="569" t="s">
        <v>612</v>
      </c>
      <c r="Z1" s="84" t="str">
        <f>IF(COUNTA(Z5:Z47)&gt;0,"1","0")</f>
        <v>1</v>
      </c>
      <c r="AA1" s="84" t="str">
        <f>IF(COUNTA(AA5:AA47)&gt;0,"1","0")</f>
        <v>1</v>
      </c>
      <c r="AB1" s="84" t="str">
        <f>IF(COUNTA(AB5:AB47)&gt;0,"1","0")</f>
        <v>1</v>
      </c>
    </row>
    <row r="2" spans="1:28" s="95" customFormat="1" ht="186" customHeight="1">
      <c r="B2" s="96" t="s">
        <v>433</v>
      </c>
      <c r="C2" s="97"/>
      <c r="D2" s="88" t="s">
        <v>263</v>
      </c>
      <c r="E2" s="88" t="s">
        <v>264</v>
      </c>
      <c r="F2" s="88" t="s">
        <v>265</v>
      </c>
      <c r="G2" s="88" t="s">
        <v>266</v>
      </c>
      <c r="H2" s="88" t="s">
        <v>267</v>
      </c>
      <c r="I2" s="88" t="s">
        <v>268</v>
      </c>
      <c r="J2" s="88" t="s">
        <v>269</v>
      </c>
      <c r="K2" s="88" t="s">
        <v>270</v>
      </c>
      <c r="L2" s="88" t="s">
        <v>271</v>
      </c>
      <c r="M2" s="88" t="s">
        <v>539</v>
      </c>
      <c r="N2" s="88" t="s">
        <v>540</v>
      </c>
      <c r="O2" s="570"/>
      <c r="P2" s="569"/>
      <c r="Q2" s="88" t="s">
        <v>272</v>
      </c>
      <c r="R2" s="88" t="s">
        <v>273</v>
      </c>
      <c r="S2" s="88" t="s">
        <v>274</v>
      </c>
      <c r="T2" s="569"/>
      <c r="U2" s="95" t="s">
        <v>256</v>
      </c>
      <c r="V2" s="95" t="s">
        <v>258</v>
      </c>
      <c r="W2" s="95" t="s">
        <v>259</v>
      </c>
      <c r="X2" s="95" t="s">
        <v>260</v>
      </c>
      <c r="Y2" s="569"/>
      <c r="Z2" s="88" t="s">
        <v>276</v>
      </c>
      <c r="AA2" s="88" t="s">
        <v>277</v>
      </c>
      <c r="AB2" s="88" t="s">
        <v>278</v>
      </c>
    </row>
    <row r="3" spans="1:28">
      <c r="A3" s="568" t="s">
        <v>432</v>
      </c>
      <c r="C3" s="101" t="s">
        <v>613</v>
      </c>
      <c r="O3" s="568" t="s">
        <v>432</v>
      </c>
      <c r="P3" s="568" t="s">
        <v>432</v>
      </c>
      <c r="T3" s="568" t="s">
        <v>432</v>
      </c>
      <c r="Y3" s="568" t="s">
        <v>432</v>
      </c>
    </row>
    <row r="4" spans="1:28">
      <c r="A4" s="568"/>
      <c r="C4" s="101" t="s">
        <v>614</v>
      </c>
      <c r="O4" s="568"/>
      <c r="P4" s="568"/>
      <c r="T4" s="568"/>
      <c r="Y4" s="568"/>
    </row>
    <row r="5" spans="1:28">
      <c r="A5" s="84" t="str">
        <f>IF(COUNTIF(D5:O5,"x")&gt;0,"1","0")</f>
        <v>1</v>
      </c>
      <c r="B5" s="93" t="s">
        <v>436</v>
      </c>
      <c r="C5" s="102" t="s">
        <v>615</v>
      </c>
      <c r="D5" s="84" t="s">
        <v>411</v>
      </c>
      <c r="E5" s="84" t="s">
        <v>438</v>
      </c>
      <c r="F5" s="84" t="s">
        <v>438</v>
      </c>
      <c r="G5" s="84" t="s">
        <v>438</v>
      </c>
      <c r="H5" s="84"/>
      <c r="I5" s="84" t="s">
        <v>438</v>
      </c>
      <c r="J5" s="84" t="s">
        <v>438</v>
      </c>
      <c r="K5" s="84" t="s">
        <v>438</v>
      </c>
      <c r="L5" s="84" t="s">
        <v>438</v>
      </c>
      <c r="M5" s="84"/>
      <c r="N5" s="84"/>
      <c r="O5" s="103" t="str">
        <f>IF(AND(P5="x",T5="x",Y5="x"),"x","")</f>
        <v/>
      </c>
      <c r="P5" s="103" t="str">
        <f>IF(COUNTA(Q5:S5)&gt;0,"x","")</f>
        <v>x</v>
      </c>
      <c r="Q5" s="84" t="s">
        <v>438</v>
      </c>
      <c r="R5" s="84" t="s">
        <v>438</v>
      </c>
      <c r="S5" s="84" t="s">
        <v>438</v>
      </c>
      <c r="T5" s="103" t="str">
        <f>IF(COUNTA(U5:X5)&gt;0,"x","")</f>
        <v/>
      </c>
      <c r="U5" s="84"/>
      <c r="V5" s="84"/>
      <c r="W5" s="84"/>
      <c r="X5" s="84"/>
      <c r="Y5" s="103" t="str">
        <f>IF(COUNTA(Z5:AB5)&gt;0,"x","")</f>
        <v>x</v>
      </c>
      <c r="Z5" s="84" t="s">
        <v>438</v>
      </c>
      <c r="AA5" s="84" t="s">
        <v>438</v>
      </c>
      <c r="AB5" s="84" t="s">
        <v>438</v>
      </c>
    </row>
    <row r="6" spans="1:28">
      <c r="A6" s="84" t="str">
        <f t="shared" ref="A6:A46" si="1">IF(COUNTIF(D6:O6,"x")&gt;0,"1","0")</f>
        <v>1</v>
      </c>
      <c r="B6" s="93" t="s">
        <v>439</v>
      </c>
      <c r="C6" s="102" t="s">
        <v>616</v>
      </c>
      <c r="D6" s="84" t="s">
        <v>438</v>
      </c>
      <c r="E6" s="84" t="s">
        <v>438</v>
      </c>
      <c r="F6" s="84" t="s">
        <v>438</v>
      </c>
      <c r="G6" s="84" t="s">
        <v>438</v>
      </c>
      <c r="H6" s="84" t="s">
        <v>438</v>
      </c>
      <c r="I6" s="84" t="s">
        <v>438</v>
      </c>
      <c r="J6" s="84" t="s">
        <v>438</v>
      </c>
      <c r="K6" s="84" t="s">
        <v>438</v>
      </c>
      <c r="L6" s="84" t="s">
        <v>438</v>
      </c>
      <c r="M6" s="84"/>
      <c r="N6" s="84"/>
      <c r="O6" s="103" t="str">
        <f t="shared" ref="O6:O47" si="2">IF(AND(P6="x",T6="x",Y6="x"),"x","")</f>
        <v>x</v>
      </c>
      <c r="P6" s="103" t="str">
        <f t="shared" ref="P6:P47" si="3">IF(COUNTA(Q6:S6)&gt;0,"x","")</f>
        <v>x</v>
      </c>
      <c r="Q6" s="84" t="s">
        <v>438</v>
      </c>
      <c r="R6" s="84" t="s">
        <v>438</v>
      </c>
      <c r="S6" s="84" t="s">
        <v>438</v>
      </c>
      <c r="T6" s="103" t="str">
        <f t="shared" ref="T6:T47" si="4">IF(COUNTA(U6:X6)&gt;0,"x","")</f>
        <v>x</v>
      </c>
      <c r="U6" s="84" t="s">
        <v>438</v>
      </c>
      <c r="V6" s="84" t="s">
        <v>438</v>
      </c>
      <c r="W6" s="84"/>
      <c r="X6" s="84"/>
      <c r="Y6" s="103" t="str">
        <f t="shared" ref="Y6:Y47" si="5">IF(COUNTA(Z6:AB6)&gt;0,"x","")</f>
        <v>x</v>
      </c>
      <c r="Z6" s="84" t="s">
        <v>438</v>
      </c>
      <c r="AA6" s="84" t="s">
        <v>438</v>
      </c>
      <c r="AB6" s="84" t="s">
        <v>438</v>
      </c>
    </row>
    <row r="7" spans="1:28">
      <c r="A7" s="84" t="str">
        <f t="shared" si="1"/>
        <v>1</v>
      </c>
      <c r="B7" s="93" t="s">
        <v>441</v>
      </c>
      <c r="C7" s="102" t="s">
        <v>617</v>
      </c>
      <c r="D7" s="84" t="s">
        <v>411</v>
      </c>
      <c r="E7" s="84" t="s">
        <v>438</v>
      </c>
      <c r="F7" s="84"/>
      <c r="G7" s="84"/>
      <c r="H7" s="84" t="s">
        <v>438</v>
      </c>
      <c r="I7" s="84" t="s">
        <v>438</v>
      </c>
      <c r="J7" s="84"/>
      <c r="K7" s="84"/>
      <c r="L7" s="84" t="s">
        <v>438</v>
      </c>
      <c r="M7" s="84"/>
      <c r="N7" s="84"/>
      <c r="O7" s="103" t="str">
        <f t="shared" si="2"/>
        <v/>
      </c>
      <c r="P7" s="103" t="str">
        <f t="shared" si="3"/>
        <v>x</v>
      </c>
      <c r="Q7" s="84"/>
      <c r="R7" s="84" t="s">
        <v>438</v>
      </c>
      <c r="S7" s="84"/>
      <c r="T7" s="103" t="str">
        <f t="shared" si="4"/>
        <v/>
      </c>
      <c r="U7" s="84"/>
      <c r="V7" s="84"/>
      <c r="W7" s="84"/>
      <c r="X7" s="84"/>
      <c r="Y7" s="103" t="str">
        <f t="shared" si="5"/>
        <v>x</v>
      </c>
      <c r="Z7" s="84" t="s">
        <v>438</v>
      </c>
      <c r="AA7" s="84"/>
      <c r="AB7" s="84"/>
    </row>
    <row r="8" spans="1:28">
      <c r="A8" s="84" t="str">
        <f t="shared" si="1"/>
        <v>1</v>
      </c>
      <c r="B8" s="93" t="s">
        <v>443</v>
      </c>
      <c r="C8" s="102" t="s">
        <v>618</v>
      </c>
      <c r="D8" s="84" t="s">
        <v>411</v>
      </c>
      <c r="E8" s="84"/>
      <c r="F8" s="84"/>
      <c r="G8" s="84" t="s">
        <v>438</v>
      </c>
      <c r="H8" s="84" t="s">
        <v>438</v>
      </c>
      <c r="I8" s="84"/>
      <c r="J8" s="84"/>
      <c r="K8" s="84"/>
      <c r="L8" s="84" t="s">
        <v>438</v>
      </c>
      <c r="M8" s="84"/>
      <c r="N8" s="84"/>
      <c r="O8" s="103" t="str">
        <f t="shared" si="2"/>
        <v/>
      </c>
      <c r="P8" s="103" t="str">
        <f t="shared" si="3"/>
        <v>x</v>
      </c>
      <c r="Q8" s="84" t="s">
        <v>438</v>
      </c>
      <c r="R8" s="84" t="s">
        <v>438</v>
      </c>
      <c r="S8" s="84" t="s">
        <v>438</v>
      </c>
      <c r="T8" s="103" t="str">
        <f t="shared" si="4"/>
        <v/>
      </c>
      <c r="U8" s="84"/>
      <c r="V8" s="84"/>
      <c r="W8" s="84"/>
      <c r="X8" s="84"/>
      <c r="Y8" s="103" t="str">
        <f t="shared" si="5"/>
        <v>x</v>
      </c>
      <c r="Z8" s="84" t="s">
        <v>438</v>
      </c>
      <c r="AA8" s="84" t="s">
        <v>438</v>
      </c>
      <c r="AB8" s="84" t="s">
        <v>438</v>
      </c>
    </row>
    <row r="9" spans="1:28">
      <c r="A9" s="84" t="str">
        <f t="shared" si="1"/>
        <v>1</v>
      </c>
      <c r="B9" s="93" t="s">
        <v>445</v>
      </c>
      <c r="C9" s="102" t="s">
        <v>619</v>
      </c>
      <c r="D9" s="84" t="s">
        <v>411</v>
      </c>
      <c r="E9" s="84" t="s">
        <v>438</v>
      </c>
      <c r="F9" s="84" t="s">
        <v>438</v>
      </c>
      <c r="G9" s="84"/>
      <c r="H9" s="84"/>
      <c r="I9" s="84" t="s">
        <v>438</v>
      </c>
      <c r="J9" s="84" t="s">
        <v>438</v>
      </c>
      <c r="K9" s="84" t="s">
        <v>438</v>
      </c>
      <c r="L9" s="84" t="s">
        <v>438</v>
      </c>
      <c r="M9" s="84"/>
      <c r="N9" s="84"/>
      <c r="O9" s="103" t="str">
        <f t="shared" si="2"/>
        <v/>
      </c>
      <c r="P9" s="103" t="str">
        <f t="shared" si="3"/>
        <v>x</v>
      </c>
      <c r="Q9" s="84" t="s">
        <v>438</v>
      </c>
      <c r="R9" s="84" t="s">
        <v>438</v>
      </c>
      <c r="S9" s="84" t="s">
        <v>438</v>
      </c>
      <c r="T9" s="103" t="str">
        <f t="shared" si="4"/>
        <v/>
      </c>
      <c r="U9" s="84"/>
      <c r="V9" s="84"/>
      <c r="W9" s="84"/>
      <c r="X9" s="84"/>
      <c r="Y9" s="103" t="str">
        <f t="shared" si="5"/>
        <v>x</v>
      </c>
      <c r="Z9" s="84" t="s">
        <v>438</v>
      </c>
      <c r="AA9" s="84" t="s">
        <v>438</v>
      </c>
      <c r="AB9" s="84" t="s">
        <v>438</v>
      </c>
    </row>
    <row r="10" spans="1:28">
      <c r="A10" s="84" t="str">
        <f t="shared" si="1"/>
        <v>1</v>
      </c>
      <c r="B10" s="93" t="s">
        <v>447</v>
      </c>
      <c r="C10" s="102" t="s">
        <v>620</v>
      </c>
      <c r="D10" s="84" t="s">
        <v>438</v>
      </c>
      <c r="E10" s="84" t="s">
        <v>438</v>
      </c>
      <c r="F10" s="84" t="s">
        <v>438</v>
      </c>
      <c r="G10" s="84" t="s">
        <v>438</v>
      </c>
      <c r="H10" s="84"/>
      <c r="I10" s="84" t="s">
        <v>438</v>
      </c>
      <c r="J10" s="84" t="s">
        <v>438</v>
      </c>
      <c r="K10" s="84" t="s">
        <v>438</v>
      </c>
      <c r="L10" s="84" t="s">
        <v>438</v>
      </c>
      <c r="M10" s="84"/>
      <c r="N10" s="84"/>
      <c r="O10" s="103" t="str">
        <f t="shared" si="2"/>
        <v>x</v>
      </c>
      <c r="P10" s="103" t="str">
        <f t="shared" si="3"/>
        <v>x</v>
      </c>
      <c r="Q10" s="84" t="s">
        <v>438</v>
      </c>
      <c r="R10" s="84" t="s">
        <v>438</v>
      </c>
      <c r="S10" s="84" t="s">
        <v>438</v>
      </c>
      <c r="T10" s="103" t="str">
        <f t="shared" si="4"/>
        <v>x</v>
      </c>
      <c r="U10" s="84" t="s">
        <v>438</v>
      </c>
      <c r="V10" s="84" t="s">
        <v>438</v>
      </c>
      <c r="W10" s="84"/>
      <c r="X10" s="84"/>
      <c r="Y10" s="103" t="str">
        <f t="shared" si="5"/>
        <v>x</v>
      </c>
      <c r="Z10" s="84" t="s">
        <v>438</v>
      </c>
      <c r="AA10" s="84" t="s">
        <v>438</v>
      </c>
      <c r="AB10" s="84" t="s">
        <v>438</v>
      </c>
    </row>
    <row r="11" spans="1:28">
      <c r="A11" s="84" t="str">
        <f t="shared" si="1"/>
        <v>1</v>
      </c>
      <c r="B11" s="93" t="s">
        <v>449</v>
      </c>
      <c r="C11" s="102" t="s">
        <v>621</v>
      </c>
      <c r="D11" s="84" t="s">
        <v>411</v>
      </c>
      <c r="E11" s="84"/>
      <c r="F11" s="84"/>
      <c r="G11" s="84"/>
      <c r="H11" s="84"/>
      <c r="I11" s="84"/>
      <c r="J11" s="84"/>
      <c r="K11" s="84"/>
      <c r="L11" s="84" t="s">
        <v>438</v>
      </c>
      <c r="M11" s="84"/>
      <c r="N11" s="84"/>
      <c r="O11" s="103" t="str">
        <f t="shared" si="2"/>
        <v/>
      </c>
      <c r="P11" s="103" t="str">
        <f t="shared" si="3"/>
        <v/>
      </c>
      <c r="Q11" s="84"/>
      <c r="R11" s="84"/>
      <c r="S11" s="84"/>
      <c r="T11" s="103" t="str">
        <f t="shared" si="4"/>
        <v/>
      </c>
      <c r="U11" s="84"/>
      <c r="V11" s="84"/>
      <c r="W11" s="84"/>
      <c r="X11" s="84"/>
      <c r="Y11" s="103" t="str">
        <f t="shared" si="5"/>
        <v/>
      </c>
      <c r="Z11" s="84"/>
      <c r="AA11" s="84"/>
      <c r="AB11" s="84"/>
    </row>
    <row r="12" spans="1:28">
      <c r="A12" s="84" t="str">
        <f t="shared" si="1"/>
        <v>1</v>
      </c>
      <c r="B12" s="93" t="s">
        <v>451</v>
      </c>
      <c r="C12" s="102" t="s">
        <v>557</v>
      </c>
      <c r="D12" s="84" t="s">
        <v>438</v>
      </c>
      <c r="E12" s="84" t="s">
        <v>438</v>
      </c>
      <c r="F12" s="84"/>
      <c r="G12" s="84"/>
      <c r="H12" s="84" t="s">
        <v>438</v>
      </c>
      <c r="I12" s="84" t="s">
        <v>438</v>
      </c>
      <c r="J12" s="84"/>
      <c r="K12" s="84"/>
      <c r="L12" s="84"/>
      <c r="M12" s="84" t="s">
        <v>438</v>
      </c>
      <c r="N12" s="84"/>
      <c r="O12" s="103" t="str">
        <f t="shared" si="2"/>
        <v/>
      </c>
      <c r="P12" s="103" t="str">
        <f t="shared" si="3"/>
        <v/>
      </c>
      <c r="Q12" s="84"/>
      <c r="R12" s="84"/>
      <c r="S12" s="84"/>
      <c r="T12" s="103" t="str">
        <f t="shared" si="4"/>
        <v>x</v>
      </c>
      <c r="U12" s="84" t="s">
        <v>438</v>
      </c>
      <c r="V12" s="84" t="s">
        <v>438</v>
      </c>
      <c r="W12" s="84"/>
      <c r="X12" s="84"/>
      <c r="Y12" s="103" t="str">
        <f t="shared" si="5"/>
        <v/>
      </c>
      <c r="Z12" s="84"/>
      <c r="AA12" s="84"/>
      <c r="AB12" s="84"/>
    </row>
    <row r="13" spans="1:28">
      <c r="A13" s="84" t="str">
        <f t="shared" si="1"/>
        <v>1</v>
      </c>
      <c r="B13" s="93" t="s">
        <v>453</v>
      </c>
      <c r="C13" s="102" t="s">
        <v>622</v>
      </c>
      <c r="D13" s="84" t="s">
        <v>411</v>
      </c>
      <c r="E13" s="84"/>
      <c r="F13" s="84"/>
      <c r="G13" s="84"/>
      <c r="H13" s="84"/>
      <c r="I13" s="84"/>
      <c r="J13" s="84"/>
      <c r="K13" s="84"/>
      <c r="L13" s="84"/>
      <c r="M13" s="84"/>
      <c r="N13" s="84"/>
      <c r="O13" s="103" t="str">
        <f t="shared" si="2"/>
        <v>x</v>
      </c>
      <c r="P13" s="103" t="str">
        <f t="shared" si="3"/>
        <v>x</v>
      </c>
      <c r="Q13" s="84" t="s">
        <v>438</v>
      </c>
      <c r="R13" s="84" t="s">
        <v>438</v>
      </c>
      <c r="S13" s="84" t="s">
        <v>438</v>
      </c>
      <c r="T13" s="103" t="str">
        <f t="shared" si="4"/>
        <v>x</v>
      </c>
      <c r="U13" s="84" t="s">
        <v>438</v>
      </c>
      <c r="V13" s="84" t="s">
        <v>438</v>
      </c>
      <c r="W13" s="84" t="s">
        <v>438</v>
      </c>
      <c r="X13" s="84" t="s">
        <v>438</v>
      </c>
      <c r="Y13" s="103" t="str">
        <f t="shared" si="5"/>
        <v>x</v>
      </c>
      <c r="Z13" s="84" t="s">
        <v>438</v>
      </c>
      <c r="AA13" s="84" t="s">
        <v>438</v>
      </c>
      <c r="AB13" s="84" t="s">
        <v>438</v>
      </c>
    </row>
    <row r="14" spans="1:28">
      <c r="A14" s="84"/>
      <c r="B14" s="93"/>
      <c r="C14" s="101" t="s">
        <v>623</v>
      </c>
      <c r="D14" s="84" t="s">
        <v>411</v>
      </c>
      <c r="E14" s="84"/>
      <c r="F14" s="84"/>
      <c r="G14" s="84"/>
      <c r="H14" s="84"/>
      <c r="I14" s="84"/>
      <c r="J14" s="84"/>
      <c r="K14" s="84"/>
      <c r="L14" s="84"/>
      <c r="M14" s="84"/>
      <c r="N14" s="84"/>
      <c r="O14" s="103" t="str">
        <f t="shared" si="2"/>
        <v/>
      </c>
      <c r="P14" s="103" t="str">
        <f t="shared" si="3"/>
        <v/>
      </c>
      <c r="Q14" s="84"/>
      <c r="R14" s="84"/>
      <c r="S14" s="84"/>
      <c r="T14" s="103" t="str">
        <f t="shared" si="4"/>
        <v/>
      </c>
      <c r="U14" s="84"/>
      <c r="V14" s="84"/>
      <c r="W14" s="84"/>
      <c r="X14" s="84"/>
      <c r="Y14" s="103" t="str">
        <f t="shared" si="5"/>
        <v/>
      </c>
      <c r="Z14" s="84"/>
      <c r="AA14" s="84"/>
      <c r="AB14" s="84"/>
    </row>
    <row r="15" spans="1:28">
      <c r="A15" s="84" t="str">
        <f t="shared" si="1"/>
        <v>1</v>
      </c>
      <c r="B15" s="93" t="s">
        <v>470</v>
      </c>
      <c r="C15" s="102" t="s">
        <v>624</v>
      </c>
      <c r="D15" s="84" t="s">
        <v>438</v>
      </c>
      <c r="E15" s="84" t="s">
        <v>438</v>
      </c>
      <c r="F15" s="84" t="s">
        <v>438</v>
      </c>
      <c r="G15" s="84" t="s">
        <v>438</v>
      </c>
      <c r="H15" s="84" t="s">
        <v>438</v>
      </c>
      <c r="I15" s="84" t="s">
        <v>438</v>
      </c>
      <c r="J15" s="84" t="s">
        <v>438</v>
      </c>
      <c r="K15" s="84" t="s">
        <v>438</v>
      </c>
      <c r="L15" s="84" t="s">
        <v>438</v>
      </c>
      <c r="M15" s="84" t="s">
        <v>438</v>
      </c>
      <c r="N15" s="84"/>
      <c r="O15" s="103" t="str">
        <f t="shared" si="2"/>
        <v>x</v>
      </c>
      <c r="P15" s="103" t="str">
        <f t="shared" si="3"/>
        <v>x</v>
      </c>
      <c r="Q15" s="84" t="s">
        <v>438</v>
      </c>
      <c r="R15" s="84" t="s">
        <v>438</v>
      </c>
      <c r="S15" s="84" t="s">
        <v>438</v>
      </c>
      <c r="T15" s="103" t="str">
        <f t="shared" si="4"/>
        <v>x</v>
      </c>
      <c r="U15" s="84" t="s">
        <v>438</v>
      </c>
      <c r="V15" s="84" t="s">
        <v>438</v>
      </c>
      <c r="W15" s="84" t="s">
        <v>438</v>
      </c>
      <c r="X15" s="84" t="s">
        <v>438</v>
      </c>
      <c r="Y15" s="103" t="str">
        <f t="shared" si="5"/>
        <v>x</v>
      </c>
      <c r="Z15" s="84" t="s">
        <v>438</v>
      </c>
      <c r="AA15" s="84" t="s">
        <v>438</v>
      </c>
      <c r="AB15" s="84" t="s">
        <v>438</v>
      </c>
    </row>
    <row r="16" spans="1:28">
      <c r="A16" s="84" t="str">
        <f t="shared" si="1"/>
        <v>1</v>
      </c>
      <c r="B16" s="93" t="s">
        <v>472</v>
      </c>
      <c r="C16" s="102" t="s">
        <v>625</v>
      </c>
      <c r="D16" s="84" t="s">
        <v>438</v>
      </c>
      <c r="E16" s="84" t="s">
        <v>438</v>
      </c>
      <c r="F16" s="84"/>
      <c r="G16" s="84"/>
      <c r="H16" s="84"/>
      <c r="I16" s="84" t="s">
        <v>438</v>
      </c>
      <c r="J16" s="84" t="s">
        <v>438</v>
      </c>
      <c r="K16" s="84" t="s">
        <v>438</v>
      </c>
      <c r="L16" s="84" t="s">
        <v>438</v>
      </c>
      <c r="M16" s="84"/>
      <c r="N16" s="84"/>
      <c r="O16" s="103" t="str">
        <f t="shared" si="2"/>
        <v>x</v>
      </c>
      <c r="P16" s="103" t="str">
        <f t="shared" si="3"/>
        <v>x</v>
      </c>
      <c r="Q16" s="84" t="s">
        <v>438</v>
      </c>
      <c r="R16" s="84" t="s">
        <v>438</v>
      </c>
      <c r="S16" s="84" t="s">
        <v>438</v>
      </c>
      <c r="T16" s="103" t="str">
        <f t="shared" si="4"/>
        <v>x</v>
      </c>
      <c r="U16" s="84" t="s">
        <v>438</v>
      </c>
      <c r="V16" s="84" t="s">
        <v>438</v>
      </c>
      <c r="W16" s="84"/>
      <c r="X16" s="84"/>
      <c r="Y16" s="103" t="str">
        <f t="shared" si="5"/>
        <v>x</v>
      </c>
      <c r="Z16" s="84"/>
      <c r="AA16" s="84" t="s">
        <v>438</v>
      </c>
      <c r="AB16" s="84"/>
    </row>
    <row r="17" spans="1:28">
      <c r="A17" s="84" t="str">
        <f t="shared" si="1"/>
        <v>1</v>
      </c>
      <c r="B17" s="93" t="s">
        <v>474</v>
      </c>
      <c r="C17" s="102" t="s">
        <v>626</v>
      </c>
      <c r="D17" s="84" t="s">
        <v>411</v>
      </c>
      <c r="E17" s="84"/>
      <c r="F17" s="84"/>
      <c r="G17" s="84" t="s">
        <v>438</v>
      </c>
      <c r="H17" s="84" t="s">
        <v>438</v>
      </c>
      <c r="I17" s="84"/>
      <c r="J17" s="84"/>
      <c r="K17" s="84"/>
      <c r="L17" s="84"/>
      <c r="M17" s="84"/>
      <c r="N17" s="84"/>
      <c r="O17" s="103" t="str">
        <f t="shared" si="2"/>
        <v/>
      </c>
      <c r="P17" s="103" t="str">
        <f t="shared" si="3"/>
        <v/>
      </c>
      <c r="Q17" s="84"/>
      <c r="R17" s="84"/>
      <c r="S17" s="84"/>
      <c r="T17" s="103" t="str">
        <f t="shared" si="4"/>
        <v/>
      </c>
      <c r="U17" s="84"/>
      <c r="V17" s="84"/>
      <c r="W17" s="84"/>
      <c r="X17" s="84"/>
      <c r="Y17" s="103" t="str">
        <f t="shared" si="5"/>
        <v/>
      </c>
      <c r="Z17" s="84"/>
      <c r="AA17" s="84"/>
      <c r="AB17" s="84"/>
    </row>
    <row r="18" spans="1:28">
      <c r="A18" s="84" t="str">
        <f t="shared" si="1"/>
        <v>1</v>
      </c>
      <c r="B18" s="93" t="s">
        <v>476</v>
      </c>
      <c r="C18" s="102" t="s">
        <v>627</v>
      </c>
      <c r="D18" s="84" t="s">
        <v>438</v>
      </c>
      <c r="E18" s="84" t="s">
        <v>438</v>
      </c>
      <c r="F18" s="84" t="s">
        <v>438</v>
      </c>
      <c r="G18" s="84"/>
      <c r="H18" s="84"/>
      <c r="I18" s="84" t="s">
        <v>438</v>
      </c>
      <c r="J18" s="84"/>
      <c r="K18" s="84" t="s">
        <v>438</v>
      </c>
      <c r="L18" s="84"/>
      <c r="M18" s="84"/>
      <c r="N18" s="84"/>
      <c r="O18" s="103" t="str">
        <f t="shared" si="2"/>
        <v>x</v>
      </c>
      <c r="P18" s="103" t="str">
        <f t="shared" si="3"/>
        <v>x</v>
      </c>
      <c r="Q18" s="84" t="s">
        <v>438</v>
      </c>
      <c r="R18" s="84" t="s">
        <v>438</v>
      </c>
      <c r="S18" s="84" t="s">
        <v>438</v>
      </c>
      <c r="T18" s="103" t="str">
        <f t="shared" si="4"/>
        <v>x</v>
      </c>
      <c r="U18" s="84" t="s">
        <v>438</v>
      </c>
      <c r="V18" s="84" t="s">
        <v>438</v>
      </c>
      <c r="W18" s="84"/>
      <c r="X18" s="84"/>
      <c r="Y18" s="103" t="str">
        <f t="shared" si="5"/>
        <v>x</v>
      </c>
      <c r="Z18" s="84"/>
      <c r="AA18" s="84" t="s">
        <v>438</v>
      </c>
      <c r="AB18" s="84"/>
    </row>
    <row r="19" spans="1:28">
      <c r="A19" s="84" t="str">
        <f t="shared" si="1"/>
        <v>1</v>
      </c>
      <c r="B19" s="93" t="s">
        <v>478</v>
      </c>
      <c r="C19" s="102" t="s">
        <v>628</v>
      </c>
      <c r="D19" s="84" t="s">
        <v>411</v>
      </c>
      <c r="E19" s="84"/>
      <c r="F19" s="84"/>
      <c r="G19" s="84"/>
      <c r="H19" s="84"/>
      <c r="I19" s="84"/>
      <c r="J19" s="84"/>
      <c r="K19" s="84"/>
      <c r="L19" s="84" t="s">
        <v>438</v>
      </c>
      <c r="M19" s="84"/>
      <c r="N19" s="84"/>
      <c r="O19" s="103" t="str">
        <f t="shared" si="2"/>
        <v/>
      </c>
      <c r="P19" s="103" t="str">
        <f t="shared" si="3"/>
        <v/>
      </c>
      <c r="Q19" s="84"/>
      <c r="R19" s="84"/>
      <c r="S19" s="84"/>
      <c r="T19" s="103" t="str">
        <f t="shared" si="4"/>
        <v/>
      </c>
      <c r="U19" s="84"/>
      <c r="V19" s="84"/>
      <c r="W19" s="84"/>
      <c r="X19" s="84"/>
      <c r="Y19" s="103" t="str">
        <f t="shared" si="5"/>
        <v>x</v>
      </c>
      <c r="Z19" s="84"/>
      <c r="AA19" s="84" t="s">
        <v>438</v>
      </c>
      <c r="AB19" s="84"/>
    </row>
    <row r="20" spans="1:28">
      <c r="A20" s="84" t="str">
        <f t="shared" si="1"/>
        <v>1</v>
      </c>
      <c r="B20" s="93" t="s">
        <v>480</v>
      </c>
      <c r="C20" s="102" t="s">
        <v>629</v>
      </c>
      <c r="D20" s="84" t="s">
        <v>411</v>
      </c>
      <c r="E20" s="84" t="s">
        <v>438</v>
      </c>
      <c r="F20" s="84"/>
      <c r="G20" s="84" t="s">
        <v>438</v>
      </c>
      <c r="H20" s="84"/>
      <c r="I20" s="84" t="s">
        <v>438</v>
      </c>
      <c r="J20" s="84"/>
      <c r="K20" s="84"/>
      <c r="L20" s="84" t="s">
        <v>438</v>
      </c>
      <c r="M20" s="84"/>
      <c r="N20" s="84"/>
      <c r="O20" s="103" t="str">
        <f t="shared" si="2"/>
        <v/>
      </c>
      <c r="P20" s="103" t="str">
        <f t="shared" si="3"/>
        <v>x</v>
      </c>
      <c r="Q20" s="84"/>
      <c r="R20" s="84" t="s">
        <v>438</v>
      </c>
      <c r="S20" s="84"/>
      <c r="T20" s="103" t="str">
        <f t="shared" si="4"/>
        <v/>
      </c>
      <c r="U20" s="84"/>
      <c r="V20" s="84"/>
      <c r="W20" s="84"/>
      <c r="X20" s="84"/>
      <c r="Y20" s="103" t="str">
        <f t="shared" si="5"/>
        <v>x</v>
      </c>
      <c r="Z20" s="84" t="s">
        <v>438</v>
      </c>
      <c r="AA20" s="84" t="s">
        <v>438</v>
      </c>
      <c r="AB20" s="84" t="s">
        <v>438</v>
      </c>
    </row>
    <row r="21" spans="1:28">
      <c r="A21" s="84" t="str">
        <f t="shared" si="1"/>
        <v>1</v>
      </c>
      <c r="B21" s="93" t="s">
        <v>482</v>
      </c>
      <c r="C21" s="102" t="s">
        <v>630</v>
      </c>
      <c r="D21" s="84" t="s">
        <v>438</v>
      </c>
      <c r="E21" s="84" t="s">
        <v>438</v>
      </c>
      <c r="F21" s="84" t="s">
        <v>438</v>
      </c>
      <c r="G21" s="84" t="s">
        <v>438</v>
      </c>
      <c r="H21" s="84"/>
      <c r="I21" s="84" t="s">
        <v>438</v>
      </c>
      <c r="J21" s="84" t="s">
        <v>438</v>
      </c>
      <c r="K21" s="84" t="s">
        <v>438</v>
      </c>
      <c r="L21" s="84" t="s">
        <v>438</v>
      </c>
      <c r="M21" s="84"/>
      <c r="N21" s="84"/>
      <c r="O21" s="103" t="str">
        <f t="shared" si="2"/>
        <v>x</v>
      </c>
      <c r="P21" s="103" t="str">
        <f t="shared" si="3"/>
        <v>x</v>
      </c>
      <c r="Q21" s="84" t="s">
        <v>438</v>
      </c>
      <c r="R21" s="84" t="s">
        <v>438</v>
      </c>
      <c r="S21" s="84" t="s">
        <v>438</v>
      </c>
      <c r="T21" s="103" t="str">
        <f t="shared" si="4"/>
        <v>x</v>
      </c>
      <c r="U21" s="84" t="s">
        <v>438</v>
      </c>
      <c r="V21" s="84" t="s">
        <v>438</v>
      </c>
      <c r="W21" s="84"/>
      <c r="X21" s="84"/>
      <c r="Y21" s="103" t="str">
        <f t="shared" si="5"/>
        <v>x</v>
      </c>
      <c r="Z21" s="84" t="s">
        <v>438</v>
      </c>
      <c r="AA21" s="84" t="s">
        <v>438</v>
      </c>
      <c r="AB21" s="84" t="s">
        <v>438</v>
      </c>
    </row>
    <row r="22" spans="1:28">
      <c r="A22" s="84" t="str">
        <f t="shared" si="1"/>
        <v>1</v>
      </c>
      <c r="B22" s="93" t="s">
        <v>484</v>
      </c>
      <c r="C22" s="102" t="s">
        <v>631</v>
      </c>
      <c r="D22" s="84" t="s">
        <v>411</v>
      </c>
      <c r="E22" s="84" t="s">
        <v>438</v>
      </c>
      <c r="F22" s="84" t="s">
        <v>438</v>
      </c>
      <c r="G22" s="84" t="s">
        <v>438</v>
      </c>
      <c r="H22" s="84"/>
      <c r="I22" s="84" t="s">
        <v>438</v>
      </c>
      <c r="J22" s="84" t="s">
        <v>438</v>
      </c>
      <c r="K22" s="84" t="s">
        <v>438</v>
      </c>
      <c r="L22" s="84"/>
      <c r="M22" s="84" t="s">
        <v>438</v>
      </c>
      <c r="N22" s="84"/>
      <c r="O22" s="103" t="str">
        <f t="shared" si="2"/>
        <v/>
      </c>
      <c r="P22" s="103" t="str">
        <f t="shared" si="3"/>
        <v/>
      </c>
      <c r="Q22" s="84"/>
      <c r="R22" s="84"/>
      <c r="S22" s="84"/>
      <c r="T22" s="103" t="str">
        <f t="shared" si="4"/>
        <v/>
      </c>
      <c r="U22" s="84"/>
      <c r="V22" s="84"/>
      <c r="W22" s="84"/>
      <c r="X22" s="84"/>
      <c r="Y22" s="103" t="str">
        <f t="shared" si="5"/>
        <v>x</v>
      </c>
      <c r="Z22" s="84"/>
      <c r="AA22" s="84"/>
      <c r="AB22" s="84" t="s">
        <v>438</v>
      </c>
    </row>
    <row r="23" spans="1:28">
      <c r="A23" s="84" t="str">
        <f t="shared" si="1"/>
        <v>1</v>
      </c>
      <c r="B23" s="93" t="s">
        <v>486</v>
      </c>
      <c r="C23" s="102" t="s">
        <v>568</v>
      </c>
      <c r="D23" s="84" t="s">
        <v>411</v>
      </c>
      <c r="E23" s="84" t="s">
        <v>438</v>
      </c>
      <c r="F23" s="84" t="s">
        <v>438</v>
      </c>
      <c r="G23" s="84" t="s">
        <v>438</v>
      </c>
      <c r="H23" s="84"/>
      <c r="I23" s="84" t="s">
        <v>438</v>
      </c>
      <c r="J23" s="84" t="s">
        <v>438</v>
      </c>
      <c r="K23" s="84" t="s">
        <v>438</v>
      </c>
      <c r="L23" s="84"/>
      <c r="M23" s="84"/>
      <c r="N23" s="84" t="s">
        <v>438</v>
      </c>
      <c r="O23" s="103" t="str">
        <f t="shared" si="2"/>
        <v>x</v>
      </c>
      <c r="P23" s="103" t="str">
        <f t="shared" si="3"/>
        <v>x</v>
      </c>
      <c r="Q23" s="84" t="s">
        <v>438</v>
      </c>
      <c r="R23" s="84" t="s">
        <v>438</v>
      </c>
      <c r="S23" s="84" t="s">
        <v>438</v>
      </c>
      <c r="T23" s="103" t="str">
        <f t="shared" si="4"/>
        <v>x</v>
      </c>
      <c r="U23" s="84"/>
      <c r="V23" s="84"/>
      <c r="W23" s="84" t="s">
        <v>438</v>
      </c>
      <c r="X23" s="84" t="s">
        <v>438</v>
      </c>
      <c r="Y23" s="103" t="str">
        <f t="shared" si="5"/>
        <v>x</v>
      </c>
      <c r="Z23" s="84"/>
      <c r="AA23" s="84" t="s">
        <v>438</v>
      </c>
      <c r="AB23" s="84" t="s">
        <v>438</v>
      </c>
    </row>
    <row r="24" spans="1:28">
      <c r="A24" s="84" t="str">
        <f t="shared" si="1"/>
        <v>1</v>
      </c>
      <c r="B24" s="93" t="s">
        <v>488</v>
      </c>
      <c r="C24" s="102" t="s">
        <v>632</v>
      </c>
      <c r="D24" s="84" t="s">
        <v>438</v>
      </c>
      <c r="E24" s="84" t="s">
        <v>438</v>
      </c>
      <c r="F24" s="84" t="s">
        <v>438</v>
      </c>
      <c r="G24" s="84" t="s">
        <v>438</v>
      </c>
      <c r="H24" s="84" t="s">
        <v>438</v>
      </c>
      <c r="I24" s="84" t="s">
        <v>438</v>
      </c>
      <c r="J24" s="84" t="s">
        <v>438</v>
      </c>
      <c r="K24" s="84" t="s">
        <v>438</v>
      </c>
      <c r="L24" s="84" t="s">
        <v>438</v>
      </c>
      <c r="M24" s="84"/>
      <c r="N24" s="84"/>
      <c r="O24" s="103" t="str">
        <f t="shared" si="2"/>
        <v>x</v>
      </c>
      <c r="P24" s="103" t="str">
        <f t="shared" si="3"/>
        <v>x</v>
      </c>
      <c r="Q24" s="84" t="s">
        <v>438</v>
      </c>
      <c r="R24" s="84" t="s">
        <v>438</v>
      </c>
      <c r="S24" s="84" t="s">
        <v>438</v>
      </c>
      <c r="T24" s="103" t="str">
        <f t="shared" si="4"/>
        <v>x</v>
      </c>
      <c r="U24" s="84" t="s">
        <v>438</v>
      </c>
      <c r="V24" s="84" t="s">
        <v>438</v>
      </c>
      <c r="W24" s="84" t="s">
        <v>438</v>
      </c>
      <c r="X24" s="84" t="s">
        <v>438</v>
      </c>
      <c r="Y24" s="103" t="str">
        <f t="shared" si="5"/>
        <v>x</v>
      </c>
      <c r="Z24" s="84" t="s">
        <v>438</v>
      </c>
      <c r="AA24" s="84" t="s">
        <v>438</v>
      </c>
      <c r="AB24" s="84" t="s">
        <v>438</v>
      </c>
    </row>
    <row r="25" spans="1:28">
      <c r="A25" s="84" t="str">
        <f t="shared" si="1"/>
        <v>1</v>
      </c>
      <c r="B25" s="93" t="s">
        <v>490</v>
      </c>
      <c r="C25" s="102" t="s">
        <v>633</v>
      </c>
      <c r="D25" s="84" t="s">
        <v>411</v>
      </c>
      <c r="E25" s="84"/>
      <c r="F25" s="84"/>
      <c r="G25" s="84"/>
      <c r="H25" s="84"/>
      <c r="I25" s="84"/>
      <c r="J25" s="84"/>
      <c r="K25" s="84"/>
      <c r="L25" s="84"/>
      <c r="M25" s="84"/>
      <c r="N25" s="84"/>
      <c r="O25" s="103" t="str">
        <f t="shared" si="2"/>
        <v>x</v>
      </c>
      <c r="P25" s="103" t="str">
        <f t="shared" si="3"/>
        <v>x</v>
      </c>
      <c r="Q25" s="84" t="s">
        <v>438</v>
      </c>
      <c r="R25" s="84" t="s">
        <v>438</v>
      </c>
      <c r="S25" s="84" t="s">
        <v>438</v>
      </c>
      <c r="T25" s="103" t="str">
        <f t="shared" si="4"/>
        <v>x</v>
      </c>
      <c r="U25" s="84" t="s">
        <v>438</v>
      </c>
      <c r="V25" s="84" t="s">
        <v>438</v>
      </c>
      <c r="W25" s="84" t="s">
        <v>438</v>
      </c>
      <c r="X25" s="84" t="s">
        <v>438</v>
      </c>
      <c r="Y25" s="103" t="str">
        <f t="shared" si="5"/>
        <v>x</v>
      </c>
      <c r="Z25" s="84" t="s">
        <v>438</v>
      </c>
      <c r="AA25" s="84" t="s">
        <v>438</v>
      </c>
      <c r="AB25" s="84" t="s">
        <v>438</v>
      </c>
    </row>
    <row r="26" spans="1:28">
      <c r="A26" s="84" t="str">
        <f t="shared" si="1"/>
        <v>1</v>
      </c>
      <c r="B26" s="93" t="s">
        <v>492</v>
      </c>
      <c r="C26" s="102" t="s">
        <v>634</v>
      </c>
      <c r="D26" s="84" t="s">
        <v>438</v>
      </c>
      <c r="E26" s="84"/>
      <c r="F26" s="84" t="s">
        <v>438</v>
      </c>
      <c r="G26" s="84"/>
      <c r="H26" s="84" t="s">
        <v>438</v>
      </c>
      <c r="I26" s="84"/>
      <c r="J26" s="84"/>
      <c r="K26" s="84"/>
      <c r="L26" s="84"/>
      <c r="M26" s="84"/>
      <c r="N26" s="84"/>
      <c r="O26" s="103" t="str">
        <f t="shared" si="2"/>
        <v/>
      </c>
      <c r="P26" s="103" t="str">
        <f t="shared" si="3"/>
        <v/>
      </c>
      <c r="Q26" s="84"/>
      <c r="R26" s="84"/>
      <c r="S26" s="84"/>
      <c r="T26" s="103" t="str">
        <f t="shared" si="4"/>
        <v/>
      </c>
      <c r="U26" s="84"/>
      <c r="V26" s="84"/>
      <c r="W26" s="84"/>
      <c r="X26" s="84"/>
      <c r="Y26" s="103" t="str">
        <f t="shared" si="5"/>
        <v>x</v>
      </c>
      <c r="Z26" s="84" t="s">
        <v>438</v>
      </c>
      <c r="AA26" s="84" t="s">
        <v>438</v>
      </c>
      <c r="AB26" s="84" t="s">
        <v>438</v>
      </c>
    </row>
    <row r="27" spans="1:28">
      <c r="A27" s="84" t="str">
        <f t="shared" si="1"/>
        <v>1</v>
      </c>
      <c r="B27" s="93" t="s">
        <v>494</v>
      </c>
      <c r="C27" s="102" t="s">
        <v>635</v>
      </c>
      <c r="D27" s="84" t="s">
        <v>411</v>
      </c>
      <c r="E27" s="84" t="s">
        <v>438</v>
      </c>
      <c r="F27" s="84"/>
      <c r="G27" s="84" t="s">
        <v>438</v>
      </c>
      <c r="H27" s="84"/>
      <c r="I27" s="84" t="s">
        <v>438</v>
      </c>
      <c r="J27" s="84" t="s">
        <v>438</v>
      </c>
      <c r="K27" s="84" t="s">
        <v>438</v>
      </c>
      <c r="L27" s="84"/>
      <c r="M27" s="84"/>
      <c r="N27" s="84"/>
      <c r="O27" s="103" t="str">
        <f t="shared" si="2"/>
        <v>x</v>
      </c>
      <c r="P27" s="103" t="str">
        <f t="shared" si="3"/>
        <v>x</v>
      </c>
      <c r="Q27" s="84" t="s">
        <v>438</v>
      </c>
      <c r="R27" s="84" t="s">
        <v>438</v>
      </c>
      <c r="S27" s="84" t="s">
        <v>438</v>
      </c>
      <c r="T27" s="103" t="str">
        <f t="shared" si="4"/>
        <v>x</v>
      </c>
      <c r="U27" s="84" t="s">
        <v>438</v>
      </c>
      <c r="V27" s="84" t="s">
        <v>438</v>
      </c>
      <c r="W27" s="84"/>
      <c r="X27" s="84"/>
      <c r="Y27" s="103" t="str">
        <f t="shared" si="5"/>
        <v>x</v>
      </c>
      <c r="Z27" s="84" t="s">
        <v>438</v>
      </c>
      <c r="AA27" s="84" t="s">
        <v>438</v>
      </c>
      <c r="AB27" s="84" t="s">
        <v>438</v>
      </c>
    </row>
    <row r="28" spans="1:28">
      <c r="A28" s="84" t="str">
        <f t="shared" si="1"/>
        <v>1</v>
      </c>
      <c r="B28" s="93" t="s">
        <v>496</v>
      </c>
      <c r="C28" s="102" t="s">
        <v>636</v>
      </c>
      <c r="D28" s="84" t="s">
        <v>438</v>
      </c>
      <c r="E28" s="84"/>
      <c r="F28" s="84" t="s">
        <v>438</v>
      </c>
      <c r="G28" s="84"/>
      <c r="H28" s="84" t="s">
        <v>438</v>
      </c>
      <c r="I28" s="84"/>
      <c r="J28" s="84"/>
      <c r="K28" s="84"/>
      <c r="L28" s="84"/>
      <c r="M28" s="84"/>
      <c r="N28" s="84" t="s">
        <v>438</v>
      </c>
      <c r="O28" s="103" t="str">
        <f t="shared" si="2"/>
        <v/>
      </c>
      <c r="P28" s="103" t="str">
        <f t="shared" si="3"/>
        <v/>
      </c>
      <c r="Q28" s="84"/>
      <c r="R28" s="84"/>
      <c r="S28" s="84"/>
      <c r="T28" s="103" t="str">
        <f t="shared" si="4"/>
        <v/>
      </c>
      <c r="U28" s="84"/>
      <c r="V28" s="84"/>
      <c r="W28" s="84"/>
      <c r="X28" s="84"/>
      <c r="Y28" s="103" t="str">
        <f t="shared" si="5"/>
        <v/>
      </c>
      <c r="Z28" s="84"/>
      <c r="AA28" s="84"/>
      <c r="AB28" s="84"/>
    </row>
    <row r="29" spans="1:28">
      <c r="A29" s="84" t="str">
        <f t="shared" si="1"/>
        <v>1</v>
      </c>
      <c r="B29" s="93" t="s">
        <v>498</v>
      </c>
      <c r="C29" s="102" t="s">
        <v>637</v>
      </c>
      <c r="D29" s="84" t="s">
        <v>411</v>
      </c>
      <c r="E29" s="84"/>
      <c r="F29" s="84"/>
      <c r="G29" s="84"/>
      <c r="H29" s="84"/>
      <c r="I29" s="84"/>
      <c r="J29" s="84"/>
      <c r="K29" s="84"/>
      <c r="L29" s="84" t="s">
        <v>438</v>
      </c>
      <c r="M29" s="84"/>
      <c r="N29" s="84" t="s">
        <v>438</v>
      </c>
      <c r="O29" s="103" t="str">
        <f t="shared" si="2"/>
        <v/>
      </c>
      <c r="P29" s="103" t="str">
        <f t="shared" si="3"/>
        <v/>
      </c>
      <c r="Q29" s="84"/>
      <c r="R29" s="84"/>
      <c r="S29" s="84"/>
      <c r="T29" s="103" t="str">
        <f t="shared" si="4"/>
        <v/>
      </c>
      <c r="U29" s="84"/>
      <c r="V29" s="84"/>
      <c r="W29" s="84"/>
      <c r="X29" s="84"/>
      <c r="Y29" s="103" t="str">
        <f t="shared" si="5"/>
        <v/>
      </c>
      <c r="Z29" s="84"/>
      <c r="AA29" s="84"/>
      <c r="AB29" s="84"/>
    </row>
    <row r="30" spans="1:28">
      <c r="A30" s="84" t="str">
        <f t="shared" si="1"/>
        <v>1</v>
      </c>
      <c r="B30" s="93" t="s">
        <v>500</v>
      </c>
      <c r="C30" s="102" t="s">
        <v>638</v>
      </c>
      <c r="D30" s="84" t="s">
        <v>411</v>
      </c>
      <c r="E30" s="84"/>
      <c r="F30" s="84"/>
      <c r="G30" s="84"/>
      <c r="H30" s="84"/>
      <c r="I30" s="84"/>
      <c r="J30" s="84"/>
      <c r="K30" s="84"/>
      <c r="L30" s="84" t="s">
        <v>438</v>
      </c>
      <c r="M30" s="84"/>
      <c r="N30" s="84"/>
      <c r="O30" s="103" t="str">
        <f t="shared" si="2"/>
        <v/>
      </c>
      <c r="P30" s="103" t="str">
        <f t="shared" si="3"/>
        <v/>
      </c>
      <c r="Q30" s="84"/>
      <c r="R30" s="84"/>
      <c r="S30" s="84"/>
      <c r="T30" s="103" t="str">
        <f t="shared" si="4"/>
        <v/>
      </c>
      <c r="U30" s="84"/>
      <c r="V30" s="84"/>
      <c r="W30" s="84"/>
      <c r="X30" s="84"/>
      <c r="Y30" s="103" t="str">
        <f t="shared" si="5"/>
        <v/>
      </c>
      <c r="Z30" s="84"/>
      <c r="AA30" s="84"/>
      <c r="AB30" s="84"/>
    </row>
    <row r="31" spans="1:28">
      <c r="A31" s="84"/>
      <c r="B31" s="93"/>
      <c r="C31" s="101" t="s">
        <v>639</v>
      </c>
      <c r="D31" s="84" t="s">
        <v>411</v>
      </c>
      <c r="E31" s="84"/>
      <c r="F31" s="84"/>
      <c r="G31" s="84"/>
      <c r="H31" s="84"/>
      <c r="I31" s="84"/>
      <c r="J31" s="84"/>
      <c r="K31" s="84"/>
      <c r="L31" s="84"/>
      <c r="M31" s="84"/>
      <c r="N31" s="84"/>
      <c r="O31" s="103" t="str">
        <f t="shared" si="2"/>
        <v/>
      </c>
      <c r="P31" s="103" t="str">
        <f t="shared" si="3"/>
        <v/>
      </c>
      <c r="Q31" s="84"/>
      <c r="R31" s="84"/>
      <c r="S31" s="84"/>
      <c r="T31" s="103" t="str">
        <f t="shared" si="4"/>
        <v/>
      </c>
      <c r="U31" s="84"/>
      <c r="V31" s="84"/>
      <c r="W31" s="84"/>
      <c r="X31" s="84"/>
      <c r="Y31" s="103" t="str">
        <f t="shared" si="5"/>
        <v/>
      </c>
      <c r="Z31" s="84"/>
      <c r="AA31" s="84"/>
      <c r="AB31" s="84"/>
    </row>
    <row r="32" spans="1:28">
      <c r="A32" s="84" t="str">
        <f t="shared" si="1"/>
        <v>1</v>
      </c>
      <c r="B32" s="93" t="s">
        <v>505</v>
      </c>
      <c r="C32" s="102" t="s">
        <v>640</v>
      </c>
      <c r="D32" s="84" t="s">
        <v>438</v>
      </c>
      <c r="E32" s="84" t="s">
        <v>438</v>
      </c>
      <c r="F32" s="84" t="s">
        <v>438</v>
      </c>
      <c r="G32" s="84" t="s">
        <v>438</v>
      </c>
      <c r="H32" s="84" t="s">
        <v>438</v>
      </c>
      <c r="I32" s="84" t="s">
        <v>438</v>
      </c>
      <c r="J32" s="84" t="s">
        <v>438</v>
      </c>
      <c r="K32" s="84" t="s">
        <v>438</v>
      </c>
      <c r="L32" s="84" t="s">
        <v>438</v>
      </c>
      <c r="M32" s="84"/>
      <c r="N32" s="84"/>
      <c r="O32" s="103" t="str">
        <f t="shared" si="2"/>
        <v>x</v>
      </c>
      <c r="P32" s="103" t="str">
        <f t="shared" si="3"/>
        <v>x</v>
      </c>
      <c r="Q32" s="84" t="s">
        <v>438</v>
      </c>
      <c r="R32" s="84" t="s">
        <v>438</v>
      </c>
      <c r="S32" s="84" t="s">
        <v>438</v>
      </c>
      <c r="T32" s="103" t="str">
        <f t="shared" si="4"/>
        <v>x</v>
      </c>
      <c r="U32" s="84" t="s">
        <v>438</v>
      </c>
      <c r="V32" s="84" t="s">
        <v>438</v>
      </c>
      <c r="W32" s="84" t="s">
        <v>438</v>
      </c>
      <c r="X32" s="84" t="s">
        <v>438</v>
      </c>
      <c r="Y32" s="103" t="str">
        <f t="shared" si="5"/>
        <v>x</v>
      </c>
      <c r="Z32" s="84" t="s">
        <v>438</v>
      </c>
      <c r="AA32" s="84" t="s">
        <v>438</v>
      </c>
      <c r="AB32" s="84" t="s">
        <v>438</v>
      </c>
    </row>
    <row r="33" spans="1:28">
      <c r="A33" s="84" t="str">
        <f t="shared" si="1"/>
        <v>1</v>
      </c>
      <c r="B33" s="93" t="s">
        <v>507</v>
      </c>
      <c r="C33" s="102" t="s">
        <v>641</v>
      </c>
      <c r="D33" s="84" t="s">
        <v>438</v>
      </c>
      <c r="E33" s="84" t="s">
        <v>438</v>
      </c>
      <c r="F33" s="84" t="s">
        <v>438</v>
      </c>
      <c r="G33" s="84" t="s">
        <v>438</v>
      </c>
      <c r="H33" s="84" t="s">
        <v>438</v>
      </c>
      <c r="I33" s="84" t="s">
        <v>438</v>
      </c>
      <c r="J33" s="84" t="s">
        <v>438</v>
      </c>
      <c r="K33" s="84" t="s">
        <v>438</v>
      </c>
      <c r="L33" s="84" t="s">
        <v>438</v>
      </c>
      <c r="M33" s="84" t="s">
        <v>438</v>
      </c>
      <c r="N33" s="84"/>
      <c r="O33" s="103" t="str">
        <f t="shared" si="2"/>
        <v>x</v>
      </c>
      <c r="P33" s="103" t="str">
        <f t="shared" si="3"/>
        <v>x</v>
      </c>
      <c r="Q33" s="84" t="s">
        <v>438</v>
      </c>
      <c r="R33" s="84" t="s">
        <v>438</v>
      </c>
      <c r="S33" s="84" t="s">
        <v>438</v>
      </c>
      <c r="T33" s="103" t="str">
        <f t="shared" si="4"/>
        <v>x</v>
      </c>
      <c r="U33" s="84" t="s">
        <v>438</v>
      </c>
      <c r="V33" s="84" t="s">
        <v>438</v>
      </c>
      <c r="W33" s="84" t="s">
        <v>438</v>
      </c>
      <c r="X33" s="84" t="s">
        <v>438</v>
      </c>
      <c r="Y33" s="103" t="str">
        <f t="shared" si="5"/>
        <v>x</v>
      </c>
      <c r="Z33" s="84" t="s">
        <v>438</v>
      </c>
      <c r="AA33" s="84" t="s">
        <v>438</v>
      </c>
      <c r="AB33" s="84" t="s">
        <v>438</v>
      </c>
    </row>
    <row r="34" spans="1:28">
      <c r="A34" s="84" t="str">
        <f t="shared" si="1"/>
        <v>1</v>
      </c>
      <c r="B34" s="93" t="s">
        <v>509</v>
      </c>
      <c r="C34" s="102" t="s">
        <v>642</v>
      </c>
      <c r="D34" s="84" t="s">
        <v>438</v>
      </c>
      <c r="E34" s="84" t="s">
        <v>438</v>
      </c>
      <c r="F34" s="84" t="s">
        <v>438</v>
      </c>
      <c r="G34" s="84" t="s">
        <v>438</v>
      </c>
      <c r="H34" s="84" t="s">
        <v>438</v>
      </c>
      <c r="I34" s="84" t="s">
        <v>438</v>
      </c>
      <c r="J34" s="84" t="s">
        <v>438</v>
      </c>
      <c r="K34" s="84" t="s">
        <v>438</v>
      </c>
      <c r="L34" s="84" t="s">
        <v>438</v>
      </c>
      <c r="M34" s="84"/>
      <c r="N34" s="84" t="s">
        <v>438</v>
      </c>
      <c r="O34" s="103" t="str">
        <f t="shared" si="2"/>
        <v>x</v>
      </c>
      <c r="P34" s="103" t="str">
        <f t="shared" si="3"/>
        <v>x</v>
      </c>
      <c r="Q34" s="84" t="s">
        <v>438</v>
      </c>
      <c r="R34" s="84" t="s">
        <v>438</v>
      </c>
      <c r="S34" s="84" t="s">
        <v>438</v>
      </c>
      <c r="T34" s="103" t="str">
        <f t="shared" si="4"/>
        <v>x</v>
      </c>
      <c r="U34" s="84" t="s">
        <v>438</v>
      </c>
      <c r="V34" s="84" t="s">
        <v>438</v>
      </c>
      <c r="W34" s="84" t="s">
        <v>438</v>
      </c>
      <c r="X34" s="84" t="s">
        <v>438</v>
      </c>
      <c r="Y34" s="103" t="str">
        <f t="shared" si="5"/>
        <v>x</v>
      </c>
      <c r="Z34" s="84" t="s">
        <v>438</v>
      </c>
      <c r="AA34" s="84" t="s">
        <v>438</v>
      </c>
      <c r="AB34" s="84" t="s">
        <v>438</v>
      </c>
    </row>
    <row r="35" spans="1:28">
      <c r="A35" s="84" t="str">
        <f t="shared" si="1"/>
        <v>1</v>
      </c>
      <c r="B35" s="93" t="s">
        <v>511</v>
      </c>
      <c r="C35" s="102" t="s">
        <v>643</v>
      </c>
      <c r="D35" s="84" t="s">
        <v>438</v>
      </c>
      <c r="E35" s="84" t="s">
        <v>438</v>
      </c>
      <c r="F35" s="84" t="s">
        <v>438</v>
      </c>
      <c r="G35" s="84" t="s">
        <v>438</v>
      </c>
      <c r="H35" s="84" t="s">
        <v>438</v>
      </c>
      <c r="I35" s="84" t="s">
        <v>438</v>
      </c>
      <c r="J35" s="84" t="s">
        <v>438</v>
      </c>
      <c r="K35" s="84" t="s">
        <v>438</v>
      </c>
      <c r="L35" s="84" t="s">
        <v>438</v>
      </c>
      <c r="M35" s="84"/>
      <c r="N35" s="84" t="s">
        <v>438</v>
      </c>
      <c r="O35" s="103" t="str">
        <f t="shared" si="2"/>
        <v>x</v>
      </c>
      <c r="P35" s="103" t="str">
        <f t="shared" si="3"/>
        <v>x</v>
      </c>
      <c r="Q35" s="84" t="s">
        <v>438</v>
      </c>
      <c r="R35" s="84" t="s">
        <v>438</v>
      </c>
      <c r="S35" s="84" t="s">
        <v>438</v>
      </c>
      <c r="T35" s="103" t="str">
        <f t="shared" si="4"/>
        <v>x</v>
      </c>
      <c r="U35" s="84" t="s">
        <v>438</v>
      </c>
      <c r="V35" s="84" t="s">
        <v>438</v>
      </c>
      <c r="W35" s="84" t="s">
        <v>438</v>
      </c>
      <c r="X35" s="84" t="s">
        <v>438</v>
      </c>
      <c r="Y35" s="103" t="str">
        <f t="shared" si="5"/>
        <v>x</v>
      </c>
      <c r="Z35" s="84" t="s">
        <v>438</v>
      </c>
      <c r="AA35" s="84" t="s">
        <v>438</v>
      </c>
      <c r="AB35" s="84" t="s">
        <v>438</v>
      </c>
    </row>
    <row r="36" spans="1:28">
      <c r="A36" s="84" t="str">
        <f t="shared" si="1"/>
        <v>1</v>
      </c>
      <c r="B36" s="93" t="s">
        <v>513</v>
      </c>
      <c r="C36" s="102" t="s">
        <v>644</v>
      </c>
      <c r="D36" s="84" t="s">
        <v>438</v>
      </c>
      <c r="E36" s="84" t="s">
        <v>438</v>
      </c>
      <c r="F36" s="84" t="s">
        <v>438</v>
      </c>
      <c r="G36" s="84" t="s">
        <v>438</v>
      </c>
      <c r="H36" s="84" t="s">
        <v>438</v>
      </c>
      <c r="I36" s="84" t="s">
        <v>438</v>
      </c>
      <c r="J36" s="84" t="s">
        <v>438</v>
      </c>
      <c r="K36" s="84" t="s">
        <v>438</v>
      </c>
      <c r="L36" s="84" t="s">
        <v>438</v>
      </c>
      <c r="M36" s="84"/>
      <c r="N36" s="84" t="s">
        <v>438</v>
      </c>
      <c r="O36" s="103" t="str">
        <f t="shared" si="2"/>
        <v>x</v>
      </c>
      <c r="P36" s="103" t="str">
        <f t="shared" si="3"/>
        <v>x</v>
      </c>
      <c r="Q36" s="84" t="s">
        <v>438</v>
      </c>
      <c r="R36" s="84" t="s">
        <v>438</v>
      </c>
      <c r="S36" s="84" t="s">
        <v>438</v>
      </c>
      <c r="T36" s="103" t="str">
        <f t="shared" si="4"/>
        <v>x</v>
      </c>
      <c r="U36" s="84" t="s">
        <v>438</v>
      </c>
      <c r="V36" s="84" t="s">
        <v>438</v>
      </c>
      <c r="W36" s="84" t="s">
        <v>438</v>
      </c>
      <c r="X36" s="84" t="s">
        <v>438</v>
      </c>
      <c r="Y36" s="103" t="str">
        <f t="shared" si="5"/>
        <v>x</v>
      </c>
      <c r="Z36" s="84" t="s">
        <v>438</v>
      </c>
      <c r="AA36" s="84" t="s">
        <v>438</v>
      </c>
      <c r="AB36" s="84" t="s">
        <v>438</v>
      </c>
    </row>
    <row r="37" spans="1:28">
      <c r="A37" s="84" t="str">
        <f t="shared" si="1"/>
        <v>1</v>
      </c>
      <c r="B37" s="93" t="s">
        <v>515</v>
      </c>
      <c r="C37" s="102" t="s">
        <v>645</v>
      </c>
      <c r="D37" s="84" t="s">
        <v>438</v>
      </c>
      <c r="E37" s="84" t="s">
        <v>438</v>
      </c>
      <c r="F37" s="84" t="s">
        <v>438</v>
      </c>
      <c r="G37" s="84" t="s">
        <v>438</v>
      </c>
      <c r="H37" s="84" t="s">
        <v>438</v>
      </c>
      <c r="I37" s="84" t="s">
        <v>438</v>
      </c>
      <c r="J37" s="84" t="s">
        <v>438</v>
      </c>
      <c r="K37" s="84" t="s">
        <v>438</v>
      </c>
      <c r="L37" s="84" t="s">
        <v>438</v>
      </c>
      <c r="M37" s="84"/>
      <c r="N37" s="84"/>
      <c r="O37" s="103" t="str">
        <f t="shared" si="2"/>
        <v>x</v>
      </c>
      <c r="P37" s="103" t="str">
        <f t="shared" si="3"/>
        <v>x</v>
      </c>
      <c r="Q37" s="84" t="s">
        <v>438</v>
      </c>
      <c r="R37" s="84" t="s">
        <v>438</v>
      </c>
      <c r="S37" s="84" t="s">
        <v>438</v>
      </c>
      <c r="T37" s="103" t="str">
        <f t="shared" si="4"/>
        <v>x</v>
      </c>
      <c r="U37" s="84" t="s">
        <v>438</v>
      </c>
      <c r="V37" s="84" t="s">
        <v>438</v>
      </c>
      <c r="W37" s="84" t="s">
        <v>438</v>
      </c>
      <c r="X37" s="84" t="s">
        <v>438</v>
      </c>
      <c r="Y37" s="103" t="str">
        <f t="shared" si="5"/>
        <v>x</v>
      </c>
      <c r="Z37" s="84" t="s">
        <v>438</v>
      </c>
      <c r="AA37" s="84" t="s">
        <v>438</v>
      </c>
      <c r="AB37" s="84" t="s">
        <v>438</v>
      </c>
    </row>
    <row r="38" spans="1:28">
      <c r="A38" s="84" t="str">
        <f t="shared" si="1"/>
        <v>1</v>
      </c>
      <c r="B38" s="93" t="s">
        <v>517</v>
      </c>
      <c r="C38" s="102" t="s">
        <v>646</v>
      </c>
      <c r="D38" s="84" t="s">
        <v>438</v>
      </c>
      <c r="E38" s="84" t="s">
        <v>438</v>
      </c>
      <c r="F38" s="84" t="s">
        <v>438</v>
      </c>
      <c r="G38" s="84" t="s">
        <v>438</v>
      </c>
      <c r="H38" s="84" t="s">
        <v>438</v>
      </c>
      <c r="I38" s="84" t="s">
        <v>438</v>
      </c>
      <c r="J38" s="84" t="s">
        <v>438</v>
      </c>
      <c r="K38" s="84" t="s">
        <v>438</v>
      </c>
      <c r="L38" s="84" t="s">
        <v>438</v>
      </c>
      <c r="M38" s="84"/>
      <c r="N38" s="84" t="s">
        <v>438</v>
      </c>
      <c r="O38" s="103" t="str">
        <f t="shared" si="2"/>
        <v>x</v>
      </c>
      <c r="P38" s="103" t="str">
        <f t="shared" si="3"/>
        <v>x</v>
      </c>
      <c r="Q38" s="84" t="s">
        <v>438</v>
      </c>
      <c r="R38" s="84" t="s">
        <v>438</v>
      </c>
      <c r="S38" s="84" t="s">
        <v>438</v>
      </c>
      <c r="T38" s="103" t="str">
        <f t="shared" si="4"/>
        <v>x</v>
      </c>
      <c r="U38" s="84" t="s">
        <v>438</v>
      </c>
      <c r="V38" s="84" t="s">
        <v>438</v>
      </c>
      <c r="W38" s="84" t="s">
        <v>438</v>
      </c>
      <c r="X38" s="84" t="s">
        <v>438</v>
      </c>
      <c r="Y38" s="103" t="str">
        <f t="shared" si="5"/>
        <v>x</v>
      </c>
      <c r="Z38" s="84" t="s">
        <v>438</v>
      </c>
      <c r="AA38" s="84" t="s">
        <v>438</v>
      </c>
      <c r="AB38" s="84" t="s">
        <v>438</v>
      </c>
    </row>
    <row r="39" spans="1:28">
      <c r="A39" s="84" t="str">
        <f t="shared" si="1"/>
        <v>1</v>
      </c>
      <c r="B39" s="93" t="s">
        <v>519</v>
      </c>
      <c r="C39" s="102" t="s">
        <v>647</v>
      </c>
      <c r="D39" s="84" t="s">
        <v>438</v>
      </c>
      <c r="E39" s="84" t="s">
        <v>438</v>
      </c>
      <c r="F39" s="84" t="s">
        <v>438</v>
      </c>
      <c r="G39" s="84" t="s">
        <v>438</v>
      </c>
      <c r="H39" s="84" t="s">
        <v>438</v>
      </c>
      <c r="I39" s="84" t="s">
        <v>438</v>
      </c>
      <c r="J39" s="84" t="s">
        <v>438</v>
      </c>
      <c r="K39" s="84" t="s">
        <v>438</v>
      </c>
      <c r="L39" s="84" t="s">
        <v>438</v>
      </c>
      <c r="M39" s="84"/>
      <c r="N39" s="84" t="s">
        <v>438</v>
      </c>
      <c r="O39" s="103" t="str">
        <f t="shared" si="2"/>
        <v>x</v>
      </c>
      <c r="P39" s="103" t="str">
        <f t="shared" si="3"/>
        <v>x</v>
      </c>
      <c r="Q39" s="84" t="s">
        <v>438</v>
      </c>
      <c r="R39" s="84" t="s">
        <v>438</v>
      </c>
      <c r="S39" s="84" t="s">
        <v>438</v>
      </c>
      <c r="T39" s="103" t="str">
        <f t="shared" si="4"/>
        <v>x</v>
      </c>
      <c r="U39" s="84" t="s">
        <v>438</v>
      </c>
      <c r="V39" s="84" t="s">
        <v>438</v>
      </c>
      <c r="W39" s="84" t="s">
        <v>438</v>
      </c>
      <c r="X39" s="84" t="s">
        <v>438</v>
      </c>
      <c r="Y39" s="103" t="str">
        <f t="shared" si="5"/>
        <v>x</v>
      </c>
      <c r="Z39" s="84" t="s">
        <v>438</v>
      </c>
      <c r="AA39" s="84" t="s">
        <v>438</v>
      </c>
      <c r="AB39" s="84" t="s">
        <v>438</v>
      </c>
    </row>
    <row r="40" spans="1:28">
      <c r="A40" s="84" t="str">
        <f t="shared" si="1"/>
        <v>1</v>
      </c>
      <c r="B40" s="93" t="s">
        <v>606</v>
      </c>
      <c r="C40" s="102" t="s">
        <v>648</v>
      </c>
      <c r="D40" s="84" t="s">
        <v>438</v>
      </c>
      <c r="E40" s="84" t="s">
        <v>438</v>
      </c>
      <c r="F40" s="84" t="s">
        <v>438</v>
      </c>
      <c r="G40" s="84" t="s">
        <v>438</v>
      </c>
      <c r="H40" s="84" t="s">
        <v>438</v>
      </c>
      <c r="I40" s="84" t="s">
        <v>438</v>
      </c>
      <c r="J40" s="84" t="s">
        <v>438</v>
      </c>
      <c r="K40" s="84" t="s">
        <v>438</v>
      </c>
      <c r="L40" s="84" t="s">
        <v>438</v>
      </c>
      <c r="M40" s="84" t="s">
        <v>438</v>
      </c>
      <c r="N40" s="84" t="s">
        <v>438</v>
      </c>
      <c r="O40" s="103" t="str">
        <f t="shared" si="2"/>
        <v>x</v>
      </c>
      <c r="P40" s="103" t="str">
        <f t="shared" si="3"/>
        <v>x</v>
      </c>
      <c r="Q40" s="84" t="s">
        <v>438</v>
      </c>
      <c r="R40" s="84" t="s">
        <v>438</v>
      </c>
      <c r="S40" s="84" t="s">
        <v>438</v>
      </c>
      <c r="T40" s="103" t="str">
        <f t="shared" si="4"/>
        <v>x</v>
      </c>
      <c r="U40" s="84" t="s">
        <v>438</v>
      </c>
      <c r="V40" s="84" t="s">
        <v>438</v>
      </c>
      <c r="W40" s="84" t="s">
        <v>438</v>
      </c>
      <c r="X40" s="84" t="s">
        <v>438</v>
      </c>
      <c r="Y40" s="103" t="str">
        <f t="shared" si="5"/>
        <v>x</v>
      </c>
      <c r="Z40" s="84" t="s">
        <v>438</v>
      </c>
      <c r="AA40" s="84" t="s">
        <v>438</v>
      </c>
      <c r="AB40" s="84" t="s">
        <v>438</v>
      </c>
    </row>
    <row r="41" spans="1:28">
      <c r="A41" s="84" t="str">
        <f t="shared" si="1"/>
        <v>1</v>
      </c>
      <c r="B41" s="93" t="s">
        <v>607</v>
      </c>
      <c r="C41" s="102" t="s">
        <v>649</v>
      </c>
      <c r="D41" s="84" t="s">
        <v>438</v>
      </c>
      <c r="E41" s="84" t="s">
        <v>438</v>
      </c>
      <c r="F41" s="84" t="s">
        <v>438</v>
      </c>
      <c r="G41" s="84" t="s">
        <v>438</v>
      </c>
      <c r="H41" s="84" t="s">
        <v>438</v>
      </c>
      <c r="I41" s="84" t="s">
        <v>438</v>
      </c>
      <c r="J41" s="84" t="s">
        <v>438</v>
      </c>
      <c r="K41" s="84" t="s">
        <v>438</v>
      </c>
      <c r="L41" s="84" t="s">
        <v>438</v>
      </c>
      <c r="M41" s="84" t="s">
        <v>438</v>
      </c>
      <c r="N41" s="84"/>
      <c r="O41" s="103" t="str">
        <f t="shared" si="2"/>
        <v>x</v>
      </c>
      <c r="P41" s="103" t="str">
        <f t="shared" si="3"/>
        <v>x</v>
      </c>
      <c r="Q41" s="84" t="s">
        <v>438</v>
      </c>
      <c r="R41" s="84" t="s">
        <v>438</v>
      </c>
      <c r="S41" s="84" t="s">
        <v>438</v>
      </c>
      <c r="T41" s="103" t="str">
        <f t="shared" si="4"/>
        <v>x</v>
      </c>
      <c r="U41" s="84" t="s">
        <v>438</v>
      </c>
      <c r="V41" s="84" t="s">
        <v>438</v>
      </c>
      <c r="W41" s="84" t="s">
        <v>438</v>
      </c>
      <c r="X41" s="84" t="s">
        <v>438</v>
      </c>
      <c r="Y41" s="103" t="str">
        <f t="shared" si="5"/>
        <v>x</v>
      </c>
      <c r="Z41" s="84" t="s">
        <v>438</v>
      </c>
      <c r="AA41" s="84" t="s">
        <v>438</v>
      </c>
      <c r="AB41" s="84" t="s">
        <v>438</v>
      </c>
    </row>
    <row r="42" spans="1:28">
      <c r="A42" s="84"/>
      <c r="B42" s="93"/>
      <c r="C42" s="101" t="s">
        <v>650</v>
      </c>
      <c r="D42" s="84" t="s">
        <v>411</v>
      </c>
      <c r="E42" s="84"/>
      <c r="F42" s="84"/>
      <c r="G42" s="84"/>
      <c r="H42" s="84"/>
      <c r="I42" s="84"/>
      <c r="J42" s="84"/>
      <c r="K42" s="84"/>
      <c r="L42" s="84"/>
      <c r="M42" s="84"/>
      <c r="N42" s="84"/>
      <c r="O42" s="103" t="str">
        <f t="shared" si="2"/>
        <v/>
      </c>
      <c r="P42" s="103" t="str">
        <f t="shared" si="3"/>
        <v/>
      </c>
      <c r="Q42" s="84"/>
      <c r="R42" s="84"/>
      <c r="S42" s="84"/>
      <c r="T42" s="103" t="str">
        <f t="shared" si="4"/>
        <v/>
      </c>
      <c r="U42" s="84"/>
      <c r="V42" s="84"/>
      <c r="W42" s="84"/>
      <c r="X42" s="84"/>
      <c r="Y42" s="103" t="str">
        <f t="shared" si="5"/>
        <v/>
      </c>
      <c r="Z42" s="84"/>
      <c r="AA42" s="84"/>
      <c r="AB42" s="84"/>
    </row>
    <row r="43" spans="1:28">
      <c r="A43" s="84" t="str">
        <f t="shared" si="1"/>
        <v>1</v>
      </c>
      <c r="B43" s="93" t="s">
        <v>522</v>
      </c>
      <c r="C43" s="102" t="s">
        <v>651</v>
      </c>
      <c r="D43" s="84" t="s">
        <v>438</v>
      </c>
      <c r="E43" s="84" t="s">
        <v>438</v>
      </c>
      <c r="F43" s="84" t="s">
        <v>438</v>
      </c>
      <c r="G43" s="84" t="s">
        <v>438</v>
      </c>
      <c r="H43" s="84" t="s">
        <v>438</v>
      </c>
      <c r="I43" s="84" t="s">
        <v>438</v>
      </c>
      <c r="J43" s="84" t="s">
        <v>438</v>
      </c>
      <c r="K43" s="84" t="s">
        <v>438</v>
      </c>
      <c r="L43" s="84" t="s">
        <v>438</v>
      </c>
      <c r="M43" s="84"/>
      <c r="N43" s="84" t="s">
        <v>438</v>
      </c>
      <c r="O43" s="103" t="str">
        <f t="shared" si="2"/>
        <v>x</v>
      </c>
      <c r="P43" s="103" t="str">
        <f t="shared" si="3"/>
        <v>x</v>
      </c>
      <c r="Q43" s="84" t="s">
        <v>438</v>
      </c>
      <c r="R43" s="84" t="s">
        <v>438</v>
      </c>
      <c r="S43" s="84" t="s">
        <v>438</v>
      </c>
      <c r="T43" s="103" t="str">
        <f t="shared" si="4"/>
        <v>x</v>
      </c>
      <c r="U43" s="84" t="s">
        <v>438</v>
      </c>
      <c r="V43" s="84" t="s">
        <v>438</v>
      </c>
      <c r="W43" s="84" t="s">
        <v>438</v>
      </c>
      <c r="X43" s="84" t="s">
        <v>438</v>
      </c>
      <c r="Y43" s="103" t="str">
        <f t="shared" si="5"/>
        <v>x</v>
      </c>
      <c r="Z43" s="84" t="s">
        <v>438</v>
      </c>
      <c r="AA43" s="84" t="s">
        <v>438</v>
      </c>
      <c r="AB43" s="84" t="s">
        <v>438</v>
      </c>
    </row>
    <row r="44" spans="1:28">
      <c r="A44" s="84" t="str">
        <f t="shared" si="1"/>
        <v>1</v>
      </c>
      <c r="B44" s="93" t="s">
        <v>524</v>
      </c>
      <c r="C44" s="102" t="s">
        <v>652</v>
      </c>
      <c r="D44" s="84" t="s">
        <v>438</v>
      </c>
      <c r="E44" s="84" t="s">
        <v>438</v>
      </c>
      <c r="F44" s="84" t="s">
        <v>438</v>
      </c>
      <c r="G44" s="84" t="s">
        <v>438</v>
      </c>
      <c r="H44" s="84" t="s">
        <v>438</v>
      </c>
      <c r="I44" s="84" t="s">
        <v>438</v>
      </c>
      <c r="J44" s="84" t="s">
        <v>438</v>
      </c>
      <c r="K44" s="84" t="s">
        <v>438</v>
      </c>
      <c r="L44" s="84" t="s">
        <v>438</v>
      </c>
      <c r="M44" s="84" t="s">
        <v>438</v>
      </c>
      <c r="N44" s="84"/>
      <c r="O44" s="103" t="str">
        <f t="shared" si="2"/>
        <v>x</v>
      </c>
      <c r="P44" s="103" t="str">
        <f t="shared" si="3"/>
        <v>x</v>
      </c>
      <c r="Q44" s="84" t="s">
        <v>438</v>
      </c>
      <c r="R44" s="84" t="s">
        <v>438</v>
      </c>
      <c r="S44" s="84" t="s">
        <v>438</v>
      </c>
      <c r="T44" s="103" t="str">
        <f t="shared" si="4"/>
        <v>x</v>
      </c>
      <c r="U44" s="84" t="s">
        <v>438</v>
      </c>
      <c r="V44" s="84" t="s">
        <v>438</v>
      </c>
      <c r="W44" s="84" t="s">
        <v>438</v>
      </c>
      <c r="X44" s="84" t="s">
        <v>438</v>
      </c>
      <c r="Y44" s="103" t="str">
        <f t="shared" si="5"/>
        <v>x</v>
      </c>
      <c r="Z44" s="84" t="s">
        <v>438</v>
      </c>
      <c r="AA44" s="84" t="s">
        <v>438</v>
      </c>
      <c r="AB44" s="84" t="s">
        <v>438</v>
      </c>
    </row>
    <row r="45" spans="1:28">
      <c r="A45" s="84" t="str">
        <f t="shared" si="1"/>
        <v>1</v>
      </c>
      <c r="B45" s="93" t="s">
        <v>526</v>
      </c>
      <c r="C45" s="102" t="s">
        <v>653</v>
      </c>
      <c r="D45" s="84" t="s">
        <v>438</v>
      </c>
      <c r="E45" s="84" t="s">
        <v>438</v>
      </c>
      <c r="F45" s="84" t="s">
        <v>438</v>
      </c>
      <c r="G45" s="84" t="s">
        <v>438</v>
      </c>
      <c r="H45" s="84" t="s">
        <v>438</v>
      </c>
      <c r="I45" s="84" t="s">
        <v>438</v>
      </c>
      <c r="J45" s="84" t="s">
        <v>438</v>
      </c>
      <c r="K45" s="84" t="s">
        <v>438</v>
      </c>
      <c r="L45" s="84" t="s">
        <v>438</v>
      </c>
      <c r="M45" s="84" t="s">
        <v>438</v>
      </c>
      <c r="N45" s="84"/>
      <c r="O45" s="103" t="str">
        <f t="shared" si="2"/>
        <v>x</v>
      </c>
      <c r="P45" s="103" t="str">
        <f t="shared" si="3"/>
        <v>x</v>
      </c>
      <c r="Q45" s="84" t="s">
        <v>438</v>
      </c>
      <c r="R45" s="84" t="s">
        <v>438</v>
      </c>
      <c r="S45" s="84" t="s">
        <v>438</v>
      </c>
      <c r="T45" s="103" t="str">
        <f t="shared" si="4"/>
        <v>x</v>
      </c>
      <c r="U45" s="84" t="s">
        <v>438</v>
      </c>
      <c r="V45" s="84" t="s">
        <v>438</v>
      </c>
      <c r="W45" s="84" t="s">
        <v>438</v>
      </c>
      <c r="X45" s="84" t="s">
        <v>438</v>
      </c>
      <c r="Y45" s="103" t="str">
        <f t="shared" si="5"/>
        <v>x</v>
      </c>
      <c r="Z45" s="84" t="s">
        <v>438</v>
      </c>
      <c r="AA45" s="84" t="s">
        <v>438</v>
      </c>
      <c r="AB45" s="84" t="s">
        <v>438</v>
      </c>
    </row>
    <row r="46" spans="1:28">
      <c r="A46" s="84" t="str">
        <f t="shared" si="1"/>
        <v>1</v>
      </c>
      <c r="B46" s="93" t="s">
        <v>528</v>
      </c>
      <c r="C46" s="102" t="s">
        <v>654</v>
      </c>
      <c r="D46" s="84" t="s">
        <v>438</v>
      </c>
      <c r="E46" s="84" t="s">
        <v>438</v>
      </c>
      <c r="F46" s="84" t="s">
        <v>438</v>
      </c>
      <c r="G46" s="84" t="s">
        <v>438</v>
      </c>
      <c r="H46" s="84" t="s">
        <v>438</v>
      </c>
      <c r="I46" s="84" t="s">
        <v>438</v>
      </c>
      <c r="J46" s="84" t="s">
        <v>438</v>
      </c>
      <c r="K46" s="84" t="s">
        <v>438</v>
      </c>
      <c r="L46" s="84" t="s">
        <v>438</v>
      </c>
      <c r="M46" s="84" t="s">
        <v>438</v>
      </c>
      <c r="N46" s="84"/>
      <c r="O46" s="103" t="str">
        <f t="shared" si="2"/>
        <v>x</v>
      </c>
      <c r="P46" s="103" t="str">
        <f t="shared" si="3"/>
        <v>x</v>
      </c>
      <c r="Q46" s="84" t="s">
        <v>438</v>
      </c>
      <c r="R46" s="84" t="s">
        <v>438</v>
      </c>
      <c r="S46" s="84" t="s">
        <v>438</v>
      </c>
      <c r="T46" s="103" t="str">
        <f t="shared" si="4"/>
        <v>x</v>
      </c>
      <c r="U46" s="84" t="s">
        <v>438</v>
      </c>
      <c r="V46" s="84" t="s">
        <v>438</v>
      </c>
      <c r="W46" s="84" t="s">
        <v>438</v>
      </c>
      <c r="X46" s="84" t="s">
        <v>438</v>
      </c>
      <c r="Y46" s="103" t="str">
        <f t="shared" si="5"/>
        <v>x</v>
      </c>
      <c r="Z46" s="84" t="s">
        <v>438</v>
      </c>
      <c r="AA46" s="84" t="s">
        <v>438</v>
      </c>
      <c r="AB46" s="84" t="s">
        <v>438</v>
      </c>
    </row>
    <row r="47" spans="1:28">
      <c r="A47" s="84" t="str">
        <f>IF(COUNTIF(D47:O47,"x")&gt;0,"1","0")</f>
        <v>1</v>
      </c>
      <c r="B47" s="93" t="s">
        <v>530</v>
      </c>
      <c r="C47" s="102" t="s">
        <v>655</v>
      </c>
      <c r="D47" s="84" t="s">
        <v>438</v>
      </c>
      <c r="E47" s="84" t="s">
        <v>438</v>
      </c>
      <c r="F47" s="84" t="s">
        <v>438</v>
      </c>
      <c r="G47" s="84" t="s">
        <v>438</v>
      </c>
      <c r="H47" s="84" t="s">
        <v>438</v>
      </c>
      <c r="I47" s="84" t="s">
        <v>438</v>
      </c>
      <c r="J47" s="84" t="s">
        <v>438</v>
      </c>
      <c r="K47" s="84" t="s">
        <v>438</v>
      </c>
      <c r="L47" s="84" t="s">
        <v>438</v>
      </c>
      <c r="M47" s="84"/>
      <c r="N47" s="84" t="s">
        <v>438</v>
      </c>
      <c r="O47" s="103" t="str">
        <f t="shared" si="2"/>
        <v>x</v>
      </c>
      <c r="P47" s="103" t="str">
        <f t="shared" si="3"/>
        <v>x</v>
      </c>
      <c r="Q47" s="84" t="s">
        <v>438</v>
      </c>
      <c r="R47" s="84" t="s">
        <v>438</v>
      </c>
      <c r="S47" s="84" t="s">
        <v>438</v>
      </c>
      <c r="T47" s="103" t="str">
        <f t="shared" si="4"/>
        <v>x</v>
      </c>
      <c r="U47" s="84" t="s">
        <v>438</v>
      </c>
      <c r="V47" s="84" t="s">
        <v>438</v>
      </c>
      <c r="W47" s="84" t="s">
        <v>438</v>
      </c>
      <c r="X47" s="84" t="s">
        <v>438</v>
      </c>
      <c r="Y47" s="103" t="str">
        <f t="shared" si="5"/>
        <v>x</v>
      </c>
      <c r="Z47" s="84" t="s">
        <v>438</v>
      </c>
      <c r="AA47" s="84" t="s">
        <v>438</v>
      </c>
      <c r="AB47" s="84" t="s">
        <v>438</v>
      </c>
    </row>
    <row r="48" spans="1:28">
      <c r="C48" s="104"/>
    </row>
    <row r="49" spans="3:3">
      <c r="C49" s="104"/>
    </row>
    <row r="50" spans="3:3">
      <c r="C50" s="104"/>
    </row>
    <row r="51" spans="3:3">
      <c r="C51" s="104"/>
    </row>
    <row r="52" spans="3:3">
      <c r="C52" s="104"/>
    </row>
    <row r="53" spans="3:3">
      <c r="C53" s="104"/>
    </row>
    <row r="54" spans="3:3">
      <c r="C54" s="104"/>
    </row>
    <row r="55" spans="3:3">
      <c r="C55" s="104"/>
    </row>
    <row r="56" spans="3:3">
      <c r="C56" s="104"/>
    </row>
    <row r="57" spans="3:3">
      <c r="C57" s="104"/>
    </row>
    <row r="58" spans="3:3">
      <c r="C58" s="104"/>
    </row>
    <row r="59" spans="3:3">
      <c r="C59" s="104"/>
    </row>
    <row r="60" spans="3:3">
      <c r="C60" s="104"/>
    </row>
    <row r="61" spans="3:3">
      <c r="C61" s="104"/>
    </row>
    <row r="62" spans="3:3">
      <c r="C62" s="104"/>
    </row>
    <row r="63" spans="3:3">
      <c r="C63" s="104"/>
    </row>
    <row r="64" spans="3:3">
      <c r="C64" s="104"/>
    </row>
    <row r="65" spans="3:3">
      <c r="C65" s="104"/>
    </row>
    <row r="66" spans="3:3">
      <c r="C66" s="104"/>
    </row>
    <row r="67" spans="3:3">
      <c r="C67" s="104"/>
    </row>
    <row r="68" spans="3:3">
      <c r="C68" s="104"/>
    </row>
  </sheetData>
  <autoFilter ref="A4:AB4"/>
  <mergeCells count="9">
    <mergeCell ref="O1:O2"/>
    <mergeCell ref="P1:P2"/>
    <mergeCell ref="T1:T2"/>
    <mergeCell ref="Y1:Y2"/>
    <mergeCell ref="A3:A4"/>
    <mergeCell ref="O3:O4"/>
    <mergeCell ref="P3:P4"/>
    <mergeCell ref="T3:T4"/>
    <mergeCell ref="Y3:Y4"/>
  </mergeCells>
  <conditionalFormatting sqref="D1:L1 Q1:S1">
    <cfRule type="containsText" dxfId="2346" priority="9" operator="containsText" text="1">
      <formula>NOT(ISERROR(SEARCH("1",D1)))</formula>
    </cfRule>
    <cfRule type="containsText" dxfId="2345" priority="10" operator="containsText" text="0">
      <formula>NOT(ISERROR(SEARCH("0",D1)))</formula>
    </cfRule>
  </conditionalFormatting>
  <conditionalFormatting sqref="U1:X1">
    <cfRule type="containsText" dxfId="2344" priority="7" operator="containsText" text="1">
      <formula>NOT(ISERROR(SEARCH("1",U1)))</formula>
    </cfRule>
    <cfRule type="containsText" dxfId="2343" priority="8" operator="containsText" text="0">
      <formula>NOT(ISERROR(SEARCH("0",U1)))</formula>
    </cfRule>
  </conditionalFormatting>
  <conditionalFormatting sqref="Z1:AB1">
    <cfRule type="containsText" dxfId="2342" priority="5" operator="containsText" text="1">
      <formula>NOT(ISERROR(SEARCH("1",Z1)))</formula>
    </cfRule>
    <cfRule type="containsText" dxfId="2341" priority="6" operator="containsText" text="0">
      <formula>NOT(ISERROR(SEARCH("0",Z1)))</formula>
    </cfRule>
  </conditionalFormatting>
  <conditionalFormatting sqref="A5:A47">
    <cfRule type="containsText" dxfId="2340" priority="3" operator="containsText" text="1">
      <formula>NOT(ISERROR(SEARCH("1",A5)))</formula>
    </cfRule>
    <cfRule type="containsText" dxfId="2339" priority="4" operator="containsText" text="0">
      <formula>NOT(ISERROR(SEARCH("0",A5)))</formula>
    </cfRule>
  </conditionalFormatting>
  <conditionalFormatting sqref="M1:N1">
    <cfRule type="containsText" dxfId="2338" priority="1" operator="containsText" text="1">
      <formula>NOT(ISERROR(SEARCH("1",M1)))</formula>
    </cfRule>
    <cfRule type="containsText" dxfId="2337" priority="2" operator="containsText" text="0">
      <formula>NOT(ISERROR(SEARCH("0",M1)))</formula>
    </cfRule>
  </conditionalFormatting>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T98"/>
  <sheetViews>
    <sheetView showGridLines="0" zoomScale="110" zoomScaleNormal="110" workbookViewId="0">
      <selection activeCell="H9" sqref="H9"/>
    </sheetView>
  </sheetViews>
  <sheetFormatPr defaultRowHeight="15"/>
  <cols>
    <col min="1" max="1" width="4.28515625" style="392" customWidth="1"/>
    <col min="2" max="29" width="6.42578125" style="447" customWidth="1"/>
    <col min="30" max="30" width="6.42578125" style="392" customWidth="1"/>
    <col min="31" max="36" width="6.42578125" customWidth="1"/>
  </cols>
  <sheetData>
    <row r="2" spans="1:37" s="393" customFormat="1" ht="17.25" customHeight="1" thickBot="1">
      <c r="A2"/>
      <c r="B2" s="572" t="s">
        <v>834</v>
      </c>
      <c r="C2" s="572"/>
      <c r="D2" s="572"/>
      <c r="E2" s="572"/>
      <c r="F2" s="572"/>
      <c r="G2" s="572"/>
      <c r="H2" s="572"/>
      <c r="I2" s="572" t="s">
        <v>835</v>
      </c>
      <c r="J2" s="572"/>
      <c r="K2" s="572"/>
      <c r="L2" s="572"/>
      <c r="M2" s="572"/>
      <c r="N2" s="572"/>
      <c r="O2" s="572"/>
      <c r="P2" s="572" t="s">
        <v>836</v>
      </c>
      <c r="Q2" s="572"/>
      <c r="R2" s="572"/>
      <c r="S2" s="572"/>
      <c r="T2" s="572"/>
      <c r="U2" s="572"/>
      <c r="V2" s="572"/>
      <c r="W2" s="571" t="s">
        <v>837</v>
      </c>
      <c r="X2" s="571"/>
      <c r="Y2" s="571"/>
      <c r="Z2" s="571"/>
      <c r="AA2" s="571"/>
      <c r="AB2" s="571"/>
      <c r="AC2" s="571"/>
      <c r="AD2" s="392"/>
      <c r="AE2"/>
      <c r="AF2"/>
      <c r="AG2"/>
    </row>
    <row r="3" spans="1:37" ht="12.75" customHeight="1" thickBot="1">
      <c r="A3">
        <v>1</v>
      </c>
      <c r="B3" s="394" t="s">
        <v>315</v>
      </c>
      <c r="C3" s="305"/>
      <c r="D3" s="305"/>
      <c r="E3" s="305"/>
      <c r="F3" s="305"/>
      <c r="G3" s="305"/>
      <c r="H3" s="395"/>
      <c r="I3" s="394" t="s">
        <v>838</v>
      </c>
      <c r="J3" s="305"/>
      <c r="K3" s="305"/>
      <c r="L3" s="305"/>
      <c r="M3" s="305"/>
      <c r="N3" s="305"/>
      <c r="O3" s="395"/>
      <c r="P3" s="394" t="s">
        <v>326</v>
      </c>
      <c r="Q3" s="305"/>
      <c r="R3" s="305"/>
      <c r="S3" s="305"/>
      <c r="T3" s="305"/>
      <c r="U3" s="305"/>
      <c r="V3" s="395"/>
      <c r="W3" s="394" t="s">
        <v>328</v>
      </c>
      <c r="X3" s="305"/>
      <c r="Y3" s="305"/>
      <c r="Z3" s="305"/>
      <c r="AA3" s="305"/>
      <c r="AB3" s="305"/>
      <c r="AC3" s="395"/>
      <c r="AE3" s="396" t="s">
        <v>839</v>
      </c>
      <c r="AF3" s="115" t="s">
        <v>840</v>
      </c>
      <c r="AG3" s="1"/>
      <c r="AH3" s="116"/>
      <c r="AI3" s="116"/>
    </row>
    <row r="4" spans="1:37" ht="12.75" customHeight="1" thickBot="1">
      <c r="A4">
        <v>2</v>
      </c>
      <c r="B4" s="313"/>
      <c r="C4" s="311"/>
      <c r="D4" s="311"/>
      <c r="E4" s="311"/>
      <c r="F4" s="311"/>
      <c r="G4" s="311"/>
      <c r="H4" s="312"/>
      <c r="I4" s="313"/>
      <c r="J4" s="311"/>
      <c r="K4" s="311"/>
      <c r="L4" s="311"/>
      <c r="M4" s="311"/>
      <c r="N4" s="311"/>
      <c r="O4" s="312"/>
      <c r="P4" s="313"/>
      <c r="Q4" s="311"/>
      <c r="R4" s="311"/>
      <c r="S4" s="311"/>
      <c r="T4" s="311"/>
      <c r="U4" s="311"/>
      <c r="V4" s="312"/>
      <c r="W4" s="313"/>
      <c r="X4" s="311"/>
      <c r="Y4" s="311"/>
      <c r="Z4" s="311"/>
      <c r="AA4" s="311"/>
      <c r="AB4" s="311"/>
      <c r="AC4" s="312"/>
      <c r="AE4" s="125" t="s">
        <v>841</v>
      </c>
      <c r="AF4" s="115" t="s">
        <v>842</v>
      </c>
      <c r="AG4" s="1"/>
      <c r="AH4" s="116"/>
      <c r="AI4" s="116"/>
    </row>
    <row r="5" spans="1:37" ht="12.75" customHeight="1" thickBot="1">
      <c r="A5">
        <v>3</v>
      </c>
      <c r="B5" s="313"/>
      <c r="C5" s="311"/>
      <c r="D5" s="311"/>
      <c r="E5" s="311"/>
      <c r="F5" s="311"/>
      <c r="G5" s="311"/>
      <c r="H5" s="312"/>
      <c r="I5" s="313"/>
      <c r="J5" s="311"/>
      <c r="K5" s="311"/>
      <c r="L5" s="311"/>
      <c r="M5" s="311"/>
      <c r="N5" s="311"/>
      <c r="O5" s="312"/>
      <c r="P5" s="323">
        <v>2</v>
      </c>
      <c r="Q5" s="324">
        <v>0</v>
      </c>
      <c r="R5" s="324">
        <v>0</v>
      </c>
      <c r="S5" s="324" t="s">
        <v>87</v>
      </c>
      <c r="T5" s="324">
        <v>3</v>
      </c>
      <c r="U5" s="324" t="s">
        <v>841</v>
      </c>
      <c r="V5" s="353" t="s">
        <v>729</v>
      </c>
      <c r="W5" s="313"/>
      <c r="X5" s="311"/>
      <c r="Y5" s="311"/>
      <c r="Z5" s="311"/>
      <c r="AA5" s="311"/>
      <c r="AB5" s="311"/>
      <c r="AC5" s="312"/>
      <c r="AE5" s="132" t="s">
        <v>843</v>
      </c>
      <c r="AF5" s="115" t="s">
        <v>844</v>
      </c>
      <c r="AG5" s="1"/>
      <c r="AH5" s="116"/>
      <c r="AI5" s="116"/>
    </row>
    <row r="6" spans="1:37" ht="12.75" customHeight="1" thickBot="1">
      <c r="A6">
        <v>4</v>
      </c>
      <c r="B6" s="313"/>
      <c r="C6" s="311"/>
      <c r="D6" s="311"/>
      <c r="E6" s="311"/>
      <c r="F6" s="311"/>
      <c r="G6" s="311"/>
      <c r="H6" s="312"/>
      <c r="I6" s="313"/>
      <c r="J6" s="311"/>
      <c r="K6" s="311"/>
      <c r="L6" s="311"/>
      <c r="M6" s="311"/>
      <c r="N6" s="311"/>
      <c r="O6" s="312"/>
      <c r="P6" s="397" t="s">
        <v>280</v>
      </c>
      <c r="Q6" s="398"/>
      <c r="R6" s="398"/>
      <c r="S6" s="398"/>
      <c r="T6" s="398"/>
      <c r="U6" s="398"/>
      <c r="V6" s="399"/>
      <c r="W6" s="323">
        <v>3</v>
      </c>
      <c r="X6" s="324">
        <v>0</v>
      </c>
      <c r="Y6" s="324">
        <v>0</v>
      </c>
      <c r="Z6" s="324" t="s">
        <v>87</v>
      </c>
      <c r="AA6" s="324">
        <v>4</v>
      </c>
      <c r="AB6" s="324" t="s">
        <v>841</v>
      </c>
      <c r="AC6" s="353" t="s">
        <v>780</v>
      </c>
      <c r="AE6" s="143" t="s">
        <v>845</v>
      </c>
      <c r="AF6" s="115" t="s">
        <v>846</v>
      </c>
      <c r="AG6" s="1"/>
      <c r="AH6" s="116"/>
      <c r="AI6" s="116"/>
      <c r="AJ6" s="1"/>
      <c r="AK6" s="1"/>
    </row>
    <row r="7" spans="1:37" ht="12.75" customHeight="1" thickBot="1">
      <c r="A7">
        <v>5</v>
      </c>
      <c r="B7" s="323">
        <v>2</v>
      </c>
      <c r="C7" s="324">
        <v>0</v>
      </c>
      <c r="D7" s="324">
        <v>2</v>
      </c>
      <c r="E7" s="324" t="s">
        <v>196</v>
      </c>
      <c r="F7" s="324">
        <v>5</v>
      </c>
      <c r="G7" s="324" t="s">
        <v>841</v>
      </c>
      <c r="H7" s="353" t="s">
        <v>729</v>
      </c>
      <c r="I7" s="323">
        <v>2</v>
      </c>
      <c r="J7" s="324">
        <v>0</v>
      </c>
      <c r="K7" s="324">
        <v>1</v>
      </c>
      <c r="L7" s="324" t="s">
        <v>87</v>
      </c>
      <c r="M7" s="324">
        <v>5</v>
      </c>
      <c r="N7" s="324" t="s">
        <v>841</v>
      </c>
      <c r="O7" s="353" t="s">
        <v>729</v>
      </c>
      <c r="P7" s="400"/>
      <c r="Q7" s="401"/>
      <c r="R7" s="401"/>
      <c r="S7" s="401"/>
      <c r="T7" s="401"/>
      <c r="U7" s="401"/>
      <c r="V7" s="402"/>
      <c r="W7" s="397" t="s">
        <v>329</v>
      </c>
      <c r="X7" s="398"/>
      <c r="Y7" s="398"/>
      <c r="Z7" s="398"/>
      <c r="AA7" s="398"/>
      <c r="AB7" s="398"/>
      <c r="AC7" s="399"/>
      <c r="AE7" s="150" t="s">
        <v>847</v>
      </c>
      <c r="AF7" s="115" t="s">
        <v>848</v>
      </c>
      <c r="AG7" s="1"/>
      <c r="AH7" s="1"/>
      <c r="AI7" s="1"/>
      <c r="AJ7" s="1"/>
      <c r="AK7" s="1"/>
    </row>
    <row r="8" spans="1:37" ht="12.75" customHeight="1" thickBot="1">
      <c r="A8">
        <v>6</v>
      </c>
      <c r="B8" s="394" t="s">
        <v>316</v>
      </c>
      <c r="C8" s="305"/>
      <c r="D8" s="305"/>
      <c r="E8" s="305"/>
      <c r="F8" s="305"/>
      <c r="G8" s="305"/>
      <c r="H8" s="395"/>
      <c r="I8" s="394" t="s">
        <v>849</v>
      </c>
      <c r="J8" s="305"/>
      <c r="K8" s="305"/>
      <c r="L8" s="305"/>
      <c r="M8" s="305"/>
      <c r="N8" s="305"/>
      <c r="O8" s="395"/>
      <c r="P8" s="403">
        <v>2</v>
      </c>
      <c r="Q8" s="404">
        <v>0</v>
      </c>
      <c r="R8" s="404">
        <v>0</v>
      </c>
      <c r="S8" s="404" t="s">
        <v>87</v>
      </c>
      <c r="T8" s="404">
        <v>3</v>
      </c>
      <c r="U8" s="404" t="s">
        <v>845</v>
      </c>
      <c r="V8" s="405" t="s">
        <v>705</v>
      </c>
      <c r="W8" s="400"/>
      <c r="X8" s="401"/>
      <c r="Y8" s="401"/>
      <c r="Z8" s="401"/>
      <c r="AA8" s="401"/>
      <c r="AB8" s="401"/>
      <c r="AC8" s="402"/>
      <c r="AE8" s="159" t="s">
        <v>714</v>
      </c>
      <c r="AF8" s="115" t="s">
        <v>850</v>
      </c>
      <c r="AG8" s="1"/>
      <c r="AH8" s="1"/>
      <c r="AI8" s="1"/>
      <c r="AJ8" s="1"/>
      <c r="AK8" s="1"/>
    </row>
    <row r="9" spans="1:37" ht="12.75" customHeight="1" thickBot="1">
      <c r="A9">
        <v>7</v>
      </c>
      <c r="B9" s="313"/>
      <c r="C9" s="311"/>
      <c r="D9" s="311"/>
      <c r="E9" s="311"/>
      <c r="F9" s="311"/>
      <c r="G9" s="311"/>
      <c r="H9" s="312"/>
      <c r="I9" s="313"/>
      <c r="J9" s="311"/>
      <c r="K9" s="311"/>
      <c r="L9" s="311"/>
      <c r="M9" s="311"/>
      <c r="N9" s="311"/>
      <c r="O9" s="312"/>
      <c r="P9" s="406" t="s">
        <v>851</v>
      </c>
      <c r="Q9" s="407"/>
      <c r="R9" s="407"/>
      <c r="S9" s="407"/>
      <c r="T9" s="407"/>
      <c r="U9" s="407"/>
      <c r="V9" s="408"/>
      <c r="W9" s="403">
        <v>2</v>
      </c>
      <c r="X9" s="404">
        <v>0</v>
      </c>
      <c r="Y9" s="404">
        <v>0</v>
      </c>
      <c r="Z9" s="404" t="s">
        <v>87</v>
      </c>
      <c r="AA9" s="404">
        <v>3</v>
      </c>
      <c r="AB9" s="404" t="s">
        <v>845</v>
      </c>
      <c r="AC9" s="405" t="s">
        <v>731</v>
      </c>
      <c r="AE9" s="160" t="s">
        <v>852</v>
      </c>
      <c r="AF9" s="116" t="s">
        <v>853</v>
      </c>
    </row>
    <row r="10" spans="1:37" ht="12.75" customHeight="1" thickBot="1">
      <c r="A10">
        <v>8</v>
      </c>
      <c r="B10" s="313"/>
      <c r="C10" s="311"/>
      <c r="D10" s="311"/>
      <c r="E10" s="311"/>
      <c r="F10" s="311"/>
      <c r="G10" s="311"/>
      <c r="H10" s="312"/>
      <c r="I10" s="313"/>
      <c r="J10" s="311"/>
      <c r="K10" s="311"/>
      <c r="L10" s="311"/>
      <c r="M10" s="311"/>
      <c r="N10" s="311"/>
      <c r="O10" s="312"/>
      <c r="P10" s="409"/>
      <c r="Q10" s="410"/>
      <c r="R10" s="410"/>
      <c r="S10" s="410"/>
      <c r="T10" s="410"/>
      <c r="U10" s="410"/>
      <c r="V10" s="411"/>
      <c r="W10" s="397" t="s">
        <v>330</v>
      </c>
      <c r="X10" s="398"/>
      <c r="Y10" s="398"/>
      <c r="Z10" s="398"/>
      <c r="AA10" s="398"/>
      <c r="AB10" s="398"/>
      <c r="AC10" s="399"/>
      <c r="AE10" s="162" t="s">
        <v>854</v>
      </c>
      <c r="AF10" s="116" t="s">
        <v>855</v>
      </c>
    </row>
    <row r="11" spans="1:37" ht="12.75" customHeight="1" thickBot="1">
      <c r="A11">
        <v>9</v>
      </c>
      <c r="B11" s="313"/>
      <c r="C11" s="311"/>
      <c r="D11" s="311"/>
      <c r="E11" s="311"/>
      <c r="F11" s="311"/>
      <c r="G11" s="311"/>
      <c r="H11" s="312"/>
      <c r="I11" s="313"/>
      <c r="J11" s="311"/>
      <c r="K11" s="311"/>
      <c r="L11" s="311"/>
      <c r="M11" s="311"/>
      <c r="N11" s="311"/>
      <c r="O11" s="312"/>
      <c r="P11" s="412">
        <v>2</v>
      </c>
      <c r="Q11" s="413">
        <v>0</v>
      </c>
      <c r="R11" s="413">
        <v>0</v>
      </c>
      <c r="S11" s="413" t="s">
        <v>87</v>
      </c>
      <c r="T11" s="413">
        <v>3</v>
      </c>
      <c r="U11" s="413" t="s">
        <v>843</v>
      </c>
      <c r="V11" s="414"/>
      <c r="W11" s="400"/>
      <c r="X11" s="401"/>
      <c r="Y11" s="401"/>
      <c r="Z11" s="401"/>
      <c r="AA11" s="401"/>
      <c r="AB11" s="401"/>
      <c r="AC11" s="402"/>
      <c r="AE11" s="163"/>
      <c r="AF11" s="116" t="s">
        <v>856</v>
      </c>
    </row>
    <row r="12" spans="1:37" ht="12.75" customHeight="1">
      <c r="A12">
        <v>10</v>
      </c>
      <c r="B12" s="323">
        <v>2</v>
      </c>
      <c r="C12" s="324">
        <v>1</v>
      </c>
      <c r="D12" s="324">
        <v>0</v>
      </c>
      <c r="E12" s="324" t="s">
        <v>196</v>
      </c>
      <c r="F12" s="324">
        <v>5</v>
      </c>
      <c r="G12" s="324" t="s">
        <v>841</v>
      </c>
      <c r="H12" s="353" t="s">
        <v>857</v>
      </c>
      <c r="I12" s="323">
        <v>2</v>
      </c>
      <c r="J12" s="324">
        <v>0</v>
      </c>
      <c r="K12" s="324">
        <v>2</v>
      </c>
      <c r="L12" s="324" t="s">
        <v>87</v>
      </c>
      <c r="M12" s="324">
        <v>5</v>
      </c>
      <c r="N12" s="324" t="s">
        <v>841</v>
      </c>
      <c r="O12" s="353" t="s">
        <v>729</v>
      </c>
      <c r="P12" s="415" t="s">
        <v>327</v>
      </c>
      <c r="Q12" s="416"/>
      <c r="R12" s="416"/>
      <c r="S12" s="416"/>
      <c r="T12" s="416"/>
      <c r="U12" s="416"/>
      <c r="V12" s="417"/>
      <c r="W12" s="403">
        <v>2</v>
      </c>
      <c r="X12" s="404">
        <v>0</v>
      </c>
      <c r="Y12" s="404">
        <v>0</v>
      </c>
      <c r="Z12" s="404" t="s">
        <v>87</v>
      </c>
      <c r="AA12" s="404">
        <v>3</v>
      </c>
      <c r="AB12" s="404" t="s">
        <v>845</v>
      </c>
      <c r="AC12" s="405" t="s">
        <v>705</v>
      </c>
    </row>
    <row r="13" spans="1:37" ht="12.75" customHeight="1">
      <c r="A13">
        <v>11</v>
      </c>
      <c r="B13" s="394" t="s">
        <v>858</v>
      </c>
      <c r="C13" s="305"/>
      <c r="D13" s="305"/>
      <c r="E13" s="305"/>
      <c r="F13" s="305"/>
      <c r="G13" s="305"/>
      <c r="H13" s="395"/>
      <c r="I13" s="394" t="s">
        <v>859</v>
      </c>
      <c r="J13" s="305"/>
      <c r="K13" s="305"/>
      <c r="L13" s="305"/>
      <c r="M13" s="305"/>
      <c r="N13" s="305"/>
      <c r="O13" s="395"/>
      <c r="P13" s="418"/>
      <c r="Q13" s="419"/>
      <c r="R13" s="419"/>
      <c r="S13" s="419"/>
      <c r="T13" s="419"/>
      <c r="U13" s="419"/>
      <c r="V13" s="420"/>
      <c r="W13" s="421" t="s">
        <v>860</v>
      </c>
      <c r="X13" s="422"/>
      <c r="Y13" s="422"/>
      <c r="Z13" s="422"/>
      <c r="AA13" s="422"/>
      <c r="AB13" s="422"/>
      <c r="AC13" s="423"/>
    </row>
    <row r="14" spans="1:37" ht="12.75" customHeight="1">
      <c r="A14">
        <v>12</v>
      </c>
      <c r="B14" s="313"/>
      <c r="C14" s="311"/>
      <c r="D14" s="311"/>
      <c r="E14" s="311"/>
      <c r="F14" s="311"/>
      <c r="G14" s="311"/>
      <c r="H14" s="312"/>
      <c r="I14" s="313"/>
      <c r="J14" s="311"/>
      <c r="K14" s="311"/>
      <c r="L14" s="311"/>
      <c r="M14" s="311"/>
      <c r="N14" s="311"/>
      <c r="O14" s="312"/>
      <c r="P14" s="418"/>
      <c r="Q14" s="419"/>
      <c r="R14" s="419"/>
      <c r="S14" s="419"/>
      <c r="T14" s="419"/>
      <c r="U14" s="419"/>
      <c r="V14" s="420"/>
      <c r="W14" s="424"/>
      <c r="X14" s="425"/>
      <c r="Y14" s="425"/>
      <c r="Z14" s="425"/>
      <c r="AA14" s="425"/>
      <c r="AB14" s="425"/>
      <c r="AC14" s="426"/>
    </row>
    <row r="15" spans="1:37" ht="12.75" customHeight="1">
      <c r="A15">
        <v>13</v>
      </c>
      <c r="B15" s="313"/>
      <c r="C15" s="311"/>
      <c r="D15" s="311"/>
      <c r="E15" s="311"/>
      <c r="F15" s="311"/>
      <c r="G15" s="311"/>
      <c r="H15" s="312"/>
      <c r="I15" s="313"/>
      <c r="J15" s="311"/>
      <c r="K15" s="311"/>
      <c r="L15" s="311"/>
      <c r="M15" s="311"/>
      <c r="N15" s="311"/>
      <c r="O15" s="312"/>
      <c r="P15" s="418"/>
      <c r="Q15" s="419"/>
      <c r="R15" s="419"/>
      <c r="S15" s="419"/>
      <c r="T15" s="419"/>
      <c r="U15" s="419"/>
      <c r="V15" s="420"/>
      <c r="W15" s="427">
        <v>1</v>
      </c>
      <c r="X15" s="428">
        <v>0</v>
      </c>
      <c r="Y15" s="428">
        <v>1</v>
      </c>
      <c r="Z15" s="428" t="s">
        <v>87</v>
      </c>
      <c r="AA15" s="428">
        <v>3</v>
      </c>
      <c r="AB15" s="428" t="s">
        <v>847</v>
      </c>
      <c r="AC15" s="429"/>
    </row>
    <row r="16" spans="1:37" ht="12.75" customHeight="1">
      <c r="A16">
        <v>14</v>
      </c>
      <c r="B16" s="313"/>
      <c r="C16" s="311"/>
      <c r="D16" s="311"/>
      <c r="E16" s="311"/>
      <c r="F16" s="311"/>
      <c r="G16" s="311"/>
      <c r="H16" s="312"/>
      <c r="I16" s="313"/>
      <c r="J16" s="311"/>
      <c r="K16" s="311"/>
      <c r="L16" s="311"/>
      <c r="M16" s="311"/>
      <c r="N16" s="311"/>
      <c r="O16" s="312"/>
      <c r="P16" s="430">
        <v>2</v>
      </c>
      <c r="Q16" s="431">
        <v>0</v>
      </c>
      <c r="R16" s="431">
        <v>2</v>
      </c>
      <c r="S16" s="431" t="s">
        <v>87</v>
      </c>
      <c r="T16" s="431">
        <v>5</v>
      </c>
      <c r="U16" s="431" t="s">
        <v>714</v>
      </c>
      <c r="V16" s="432" t="s">
        <v>729</v>
      </c>
      <c r="W16" s="421" t="s">
        <v>861</v>
      </c>
      <c r="X16" s="422"/>
      <c r="Y16" s="422"/>
      <c r="Z16" s="422"/>
      <c r="AA16" s="422"/>
      <c r="AB16" s="422"/>
      <c r="AC16" s="423"/>
    </row>
    <row r="17" spans="1:46" ht="12.75" customHeight="1">
      <c r="A17">
        <v>15</v>
      </c>
      <c r="B17" s="323">
        <v>2</v>
      </c>
      <c r="C17" s="324">
        <v>1</v>
      </c>
      <c r="D17" s="324">
        <v>0</v>
      </c>
      <c r="E17" s="324" t="s">
        <v>196</v>
      </c>
      <c r="F17" s="324">
        <v>5</v>
      </c>
      <c r="G17" s="324" t="s">
        <v>841</v>
      </c>
      <c r="H17" s="353" t="s">
        <v>857</v>
      </c>
      <c r="I17" s="323">
        <v>2</v>
      </c>
      <c r="J17" s="324">
        <v>1</v>
      </c>
      <c r="K17" s="324">
        <v>0</v>
      </c>
      <c r="L17" s="324" t="s">
        <v>196</v>
      </c>
      <c r="M17" s="324">
        <v>5</v>
      </c>
      <c r="N17" s="324" t="s">
        <v>841</v>
      </c>
      <c r="O17" s="353" t="s">
        <v>857</v>
      </c>
      <c r="P17" s="433" t="s">
        <v>862</v>
      </c>
      <c r="Q17" s="434"/>
      <c r="R17" s="434"/>
      <c r="S17" s="434"/>
      <c r="T17" s="434"/>
      <c r="U17" s="434"/>
      <c r="V17" s="435"/>
      <c r="W17" s="424"/>
      <c r="X17" s="425"/>
      <c r="Y17" s="425"/>
      <c r="Z17" s="425"/>
      <c r="AA17" s="425"/>
      <c r="AB17" s="425"/>
      <c r="AC17" s="426"/>
    </row>
    <row r="18" spans="1:46" s="392" customFormat="1" ht="12.75" customHeight="1">
      <c r="A18">
        <v>16</v>
      </c>
      <c r="B18" s="394" t="s">
        <v>863</v>
      </c>
      <c r="C18" s="305"/>
      <c r="D18" s="305"/>
      <c r="E18" s="305"/>
      <c r="F18" s="305"/>
      <c r="G18" s="305"/>
      <c r="H18" s="395"/>
      <c r="I18" s="394" t="s">
        <v>323</v>
      </c>
      <c r="J18" s="305"/>
      <c r="K18" s="305"/>
      <c r="L18" s="305"/>
      <c r="M18" s="305"/>
      <c r="N18" s="305"/>
      <c r="O18" s="395"/>
      <c r="P18" s="436"/>
      <c r="Q18" s="437"/>
      <c r="R18" s="437"/>
      <c r="S18" s="437"/>
      <c r="T18" s="437"/>
      <c r="U18" s="437"/>
      <c r="V18" s="438"/>
      <c r="W18" s="427">
        <v>1</v>
      </c>
      <c r="X18" s="428">
        <v>0</v>
      </c>
      <c r="Y18" s="428">
        <v>1</v>
      </c>
      <c r="Z18" s="428" t="s">
        <v>87</v>
      </c>
      <c r="AA18" s="428">
        <v>3</v>
      </c>
      <c r="AB18" s="428" t="s">
        <v>847</v>
      </c>
      <c r="AC18" s="429"/>
      <c r="AE18"/>
      <c r="AF18"/>
      <c r="AG18"/>
      <c r="AH18"/>
      <c r="AI18"/>
      <c r="AJ18"/>
      <c r="AK18"/>
      <c r="AL18"/>
      <c r="AM18"/>
      <c r="AN18"/>
      <c r="AO18"/>
      <c r="AP18"/>
      <c r="AQ18"/>
      <c r="AR18"/>
      <c r="AS18"/>
      <c r="AT18"/>
    </row>
    <row r="19" spans="1:46" s="392" customFormat="1" ht="12.75" customHeight="1">
      <c r="A19">
        <v>17</v>
      </c>
      <c r="B19" s="313"/>
      <c r="C19" s="311"/>
      <c r="D19" s="311"/>
      <c r="E19" s="311"/>
      <c r="F19" s="311"/>
      <c r="G19" s="311"/>
      <c r="H19" s="312"/>
      <c r="I19" s="313"/>
      <c r="J19" s="311"/>
      <c r="K19" s="311"/>
      <c r="L19" s="311"/>
      <c r="M19" s="311"/>
      <c r="N19" s="311"/>
      <c r="O19" s="312"/>
      <c r="P19" s="436"/>
      <c r="Q19" s="437"/>
      <c r="R19" s="437"/>
      <c r="S19" s="437"/>
      <c r="T19" s="437"/>
      <c r="U19" s="437"/>
      <c r="V19" s="438"/>
      <c r="W19" s="433" t="s">
        <v>864</v>
      </c>
      <c r="X19" s="434"/>
      <c r="Y19" s="434"/>
      <c r="Z19" s="434"/>
      <c r="AA19" s="434"/>
      <c r="AB19" s="434"/>
      <c r="AC19" s="435"/>
      <c r="AE19"/>
      <c r="AF19"/>
      <c r="AG19"/>
      <c r="AH19"/>
      <c r="AI19"/>
      <c r="AJ19"/>
      <c r="AK19"/>
      <c r="AL19"/>
      <c r="AM19"/>
      <c r="AN19"/>
      <c r="AO19"/>
      <c r="AP19"/>
      <c r="AQ19"/>
      <c r="AR19"/>
      <c r="AS19"/>
      <c r="AT19"/>
    </row>
    <row r="20" spans="1:46" s="392" customFormat="1" ht="12.75" customHeight="1">
      <c r="A20">
        <v>18</v>
      </c>
      <c r="B20" s="313"/>
      <c r="C20" s="311"/>
      <c r="D20" s="311"/>
      <c r="E20" s="311"/>
      <c r="F20" s="311"/>
      <c r="G20" s="311"/>
      <c r="H20" s="312"/>
      <c r="I20" s="313"/>
      <c r="J20" s="311"/>
      <c r="K20" s="311"/>
      <c r="L20" s="311"/>
      <c r="M20" s="311"/>
      <c r="N20" s="311"/>
      <c r="O20" s="312"/>
      <c r="P20" s="436"/>
      <c r="Q20" s="437"/>
      <c r="R20" s="437"/>
      <c r="S20" s="437"/>
      <c r="T20" s="437"/>
      <c r="U20" s="437"/>
      <c r="V20" s="438"/>
      <c r="W20" s="436"/>
      <c r="X20" s="437"/>
      <c r="Y20" s="437"/>
      <c r="Z20" s="437"/>
      <c r="AA20" s="437"/>
      <c r="AB20" s="437"/>
      <c r="AC20" s="438"/>
      <c r="AE20"/>
      <c r="AF20"/>
      <c r="AG20"/>
      <c r="AH20"/>
      <c r="AI20"/>
      <c r="AJ20"/>
      <c r="AK20"/>
      <c r="AL20"/>
      <c r="AM20"/>
      <c r="AN20"/>
      <c r="AO20"/>
      <c r="AP20"/>
      <c r="AQ20"/>
      <c r="AR20"/>
      <c r="AS20"/>
      <c r="AT20"/>
    </row>
    <row r="21" spans="1:46" s="392" customFormat="1" ht="12.75" customHeight="1">
      <c r="A21">
        <v>19</v>
      </c>
      <c r="B21" s="313"/>
      <c r="C21" s="311"/>
      <c r="D21" s="311"/>
      <c r="E21" s="311"/>
      <c r="F21" s="311"/>
      <c r="G21" s="311"/>
      <c r="H21" s="312"/>
      <c r="I21" s="313"/>
      <c r="J21" s="311"/>
      <c r="K21" s="311"/>
      <c r="L21" s="311"/>
      <c r="M21" s="311"/>
      <c r="N21" s="311"/>
      <c r="O21" s="312"/>
      <c r="P21" s="436"/>
      <c r="Q21" s="437"/>
      <c r="R21" s="437"/>
      <c r="S21" s="437"/>
      <c r="T21" s="437"/>
      <c r="U21" s="437"/>
      <c r="V21" s="438"/>
      <c r="W21" s="436"/>
      <c r="X21" s="437"/>
      <c r="Y21" s="437"/>
      <c r="Z21" s="437"/>
      <c r="AA21" s="437"/>
      <c r="AB21" s="437"/>
      <c r="AC21" s="438"/>
      <c r="AE21"/>
      <c r="AF21"/>
      <c r="AG21"/>
      <c r="AH21"/>
      <c r="AI21"/>
      <c r="AJ21"/>
      <c r="AK21"/>
      <c r="AL21"/>
      <c r="AM21"/>
      <c r="AN21"/>
      <c r="AO21"/>
      <c r="AP21"/>
      <c r="AQ21"/>
      <c r="AR21"/>
      <c r="AS21"/>
      <c r="AT21"/>
    </row>
    <row r="22" spans="1:46" s="392" customFormat="1" ht="12.75" customHeight="1">
      <c r="A22">
        <v>20</v>
      </c>
      <c r="B22" s="323">
        <v>0</v>
      </c>
      <c r="C22" s="324">
        <v>0</v>
      </c>
      <c r="D22" s="324">
        <v>4</v>
      </c>
      <c r="E22" s="324" t="s">
        <v>87</v>
      </c>
      <c r="F22" s="324">
        <v>5</v>
      </c>
      <c r="G22" s="324" t="s">
        <v>841</v>
      </c>
      <c r="H22" s="353" t="s">
        <v>865</v>
      </c>
      <c r="I22" s="323">
        <v>2</v>
      </c>
      <c r="J22" s="324">
        <v>0</v>
      </c>
      <c r="K22" s="324">
        <v>2</v>
      </c>
      <c r="L22" s="324" t="s">
        <v>87</v>
      </c>
      <c r="M22" s="324">
        <v>5</v>
      </c>
      <c r="N22" s="324" t="s">
        <v>841</v>
      </c>
      <c r="O22" s="353" t="s">
        <v>866</v>
      </c>
      <c r="P22" s="436"/>
      <c r="Q22" s="437"/>
      <c r="R22" s="437"/>
      <c r="S22" s="437"/>
      <c r="T22" s="437"/>
      <c r="U22" s="437"/>
      <c r="V22" s="438"/>
      <c r="W22" s="436"/>
      <c r="X22" s="437"/>
      <c r="Y22" s="437"/>
      <c r="Z22" s="437"/>
      <c r="AA22" s="437"/>
      <c r="AB22" s="437"/>
      <c r="AC22" s="438"/>
      <c r="AE22"/>
      <c r="AF22"/>
      <c r="AG22"/>
      <c r="AH22"/>
      <c r="AI22"/>
      <c r="AJ22"/>
      <c r="AK22"/>
      <c r="AL22"/>
      <c r="AM22"/>
      <c r="AN22"/>
      <c r="AO22"/>
      <c r="AP22"/>
      <c r="AQ22"/>
      <c r="AR22"/>
      <c r="AS22"/>
      <c r="AT22"/>
    </row>
    <row r="23" spans="1:46" s="392" customFormat="1" ht="12.75" customHeight="1">
      <c r="A23">
        <v>21</v>
      </c>
      <c r="B23" s="415" t="s">
        <v>319</v>
      </c>
      <c r="C23" s="416"/>
      <c r="D23" s="416"/>
      <c r="E23" s="416"/>
      <c r="F23" s="416"/>
      <c r="G23" s="416"/>
      <c r="H23" s="417"/>
      <c r="I23" s="394" t="s">
        <v>867</v>
      </c>
      <c r="J23" s="305"/>
      <c r="K23" s="305"/>
      <c r="L23" s="305"/>
      <c r="M23" s="305"/>
      <c r="N23" s="305"/>
      <c r="O23" s="395"/>
      <c r="P23" s="436"/>
      <c r="Q23" s="437"/>
      <c r="R23" s="437"/>
      <c r="S23" s="437"/>
      <c r="T23" s="437"/>
      <c r="U23" s="437"/>
      <c r="V23" s="438"/>
      <c r="W23" s="436"/>
      <c r="X23" s="437"/>
      <c r="Y23" s="437"/>
      <c r="Z23" s="437"/>
      <c r="AA23" s="437"/>
      <c r="AB23" s="437"/>
      <c r="AC23" s="438"/>
      <c r="AE23"/>
      <c r="AF23"/>
      <c r="AG23"/>
      <c r="AH23"/>
      <c r="AI23"/>
      <c r="AJ23"/>
      <c r="AK23"/>
      <c r="AL23"/>
      <c r="AM23"/>
      <c r="AN23"/>
      <c r="AO23"/>
      <c r="AP23"/>
      <c r="AQ23"/>
      <c r="AR23"/>
      <c r="AS23"/>
      <c r="AT23"/>
    </row>
    <row r="24" spans="1:46" s="392" customFormat="1" ht="12.75" customHeight="1">
      <c r="A24">
        <v>22</v>
      </c>
      <c r="B24" s="418"/>
      <c r="C24" s="419"/>
      <c r="D24" s="419"/>
      <c r="E24" s="419"/>
      <c r="F24" s="419"/>
      <c r="G24" s="419"/>
      <c r="H24" s="420"/>
      <c r="I24" s="313"/>
      <c r="J24" s="311"/>
      <c r="K24" s="311"/>
      <c r="L24" s="311"/>
      <c r="M24" s="311"/>
      <c r="N24" s="311"/>
      <c r="O24" s="312"/>
      <c r="P24" s="436"/>
      <c r="Q24" s="437"/>
      <c r="R24" s="437"/>
      <c r="S24" s="437"/>
      <c r="T24" s="437"/>
      <c r="U24" s="437"/>
      <c r="V24" s="438"/>
      <c r="W24" s="436"/>
      <c r="X24" s="437"/>
      <c r="Y24" s="437"/>
      <c r="Z24" s="437"/>
      <c r="AA24" s="437"/>
      <c r="AB24" s="437"/>
      <c r="AC24" s="438"/>
      <c r="AE24"/>
      <c r="AF24"/>
      <c r="AG24"/>
      <c r="AH24"/>
      <c r="AI24"/>
      <c r="AJ24"/>
      <c r="AK24"/>
      <c r="AL24"/>
      <c r="AM24"/>
      <c r="AN24"/>
      <c r="AO24"/>
      <c r="AP24"/>
      <c r="AQ24"/>
      <c r="AR24"/>
      <c r="AS24"/>
      <c r="AT24"/>
    </row>
    <row r="25" spans="1:46" s="392" customFormat="1" ht="12.75" customHeight="1">
      <c r="A25">
        <v>23</v>
      </c>
      <c r="B25" s="418"/>
      <c r="C25" s="419"/>
      <c r="D25" s="419"/>
      <c r="E25" s="419"/>
      <c r="F25" s="419"/>
      <c r="G25" s="419"/>
      <c r="H25" s="420"/>
      <c r="I25" s="313"/>
      <c r="J25" s="311"/>
      <c r="K25" s="311"/>
      <c r="L25" s="311"/>
      <c r="M25" s="311"/>
      <c r="N25" s="311"/>
      <c r="O25" s="312"/>
      <c r="P25" s="436"/>
      <c r="Q25" s="437"/>
      <c r="R25" s="437"/>
      <c r="S25" s="437"/>
      <c r="T25" s="437"/>
      <c r="U25" s="437"/>
      <c r="V25" s="438"/>
      <c r="W25" s="436"/>
      <c r="X25" s="437"/>
      <c r="Y25" s="437"/>
      <c r="Z25" s="437"/>
      <c r="AA25" s="437"/>
      <c r="AB25" s="437"/>
      <c r="AC25" s="438"/>
      <c r="AE25"/>
      <c r="AF25"/>
      <c r="AG25"/>
      <c r="AH25"/>
      <c r="AI25"/>
      <c r="AJ25"/>
      <c r="AK25"/>
      <c r="AL25"/>
      <c r="AM25"/>
      <c r="AN25"/>
      <c r="AO25"/>
      <c r="AP25"/>
      <c r="AQ25"/>
      <c r="AR25"/>
      <c r="AS25"/>
      <c r="AT25"/>
    </row>
    <row r="26" spans="1:46" s="392" customFormat="1" ht="12.75" customHeight="1">
      <c r="A26">
        <v>24</v>
      </c>
      <c r="B26" s="418"/>
      <c r="C26" s="419"/>
      <c r="D26" s="419"/>
      <c r="E26" s="419"/>
      <c r="F26" s="419"/>
      <c r="G26" s="419"/>
      <c r="H26" s="420"/>
      <c r="I26" s="313"/>
      <c r="J26" s="311"/>
      <c r="K26" s="311"/>
      <c r="L26" s="311"/>
      <c r="M26" s="311"/>
      <c r="N26" s="311"/>
      <c r="O26" s="312"/>
      <c r="P26" s="436"/>
      <c r="Q26" s="437"/>
      <c r="R26" s="437"/>
      <c r="S26" s="437"/>
      <c r="T26" s="437"/>
      <c r="U26" s="437"/>
      <c r="V26" s="438"/>
      <c r="W26" s="436"/>
      <c r="X26" s="437"/>
      <c r="Y26" s="437"/>
      <c r="Z26" s="437"/>
      <c r="AA26" s="437"/>
      <c r="AB26" s="437"/>
      <c r="AC26" s="438"/>
      <c r="AE26"/>
      <c r="AF26"/>
      <c r="AG26"/>
      <c r="AH26"/>
      <c r="AI26"/>
      <c r="AJ26"/>
      <c r="AK26"/>
      <c r="AL26"/>
      <c r="AM26"/>
      <c r="AN26"/>
      <c r="AO26"/>
      <c r="AP26"/>
      <c r="AQ26"/>
      <c r="AR26"/>
      <c r="AS26"/>
      <c r="AT26"/>
    </row>
    <row r="27" spans="1:46" s="392" customFormat="1" ht="12.75" customHeight="1">
      <c r="A27">
        <v>25</v>
      </c>
      <c r="B27" s="430">
        <v>2</v>
      </c>
      <c r="C27" s="431">
        <v>0</v>
      </c>
      <c r="D27" s="431">
        <v>2</v>
      </c>
      <c r="E27" s="431" t="s">
        <v>196</v>
      </c>
      <c r="F27" s="431">
        <v>5</v>
      </c>
      <c r="G27" s="431" t="s">
        <v>714</v>
      </c>
      <c r="H27" s="432" t="s">
        <v>780</v>
      </c>
      <c r="I27" s="323">
        <v>0</v>
      </c>
      <c r="J27" s="324">
        <v>0</v>
      </c>
      <c r="K27" s="324">
        <v>4</v>
      </c>
      <c r="L27" s="324" t="s">
        <v>87</v>
      </c>
      <c r="M27" s="324">
        <v>5</v>
      </c>
      <c r="N27" s="324" t="s">
        <v>841</v>
      </c>
      <c r="O27" s="353" t="s">
        <v>865</v>
      </c>
      <c r="P27" s="436"/>
      <c r="Q27" s="437"/>
      <c r="R27" s="437"/>
      <c r="S27" s="437"/>
      <c r="T27" s="437"/>
      <c r="U27" s="437"/>
      <c r="V27" s="438"/>
      <c r="W27" s="436"/>
      <c r="X27" s="437"/>
      <c r="Y27" s="437"/>
      <c r="Z27" s="437"/>
      <c r="AA27" s="437"/>
      <c r="AB27" s="437"/>
      <c r="AC27" s="438"/>
      <c r="AE27"/>
      <c r="AF27"/>
      <c r="AG27"/>
      <c r="AH27"/>
      <c r="AI27"/>
      <c r="AJ27"/>
      <c r="AK27"/>
      <c r="AL27"/>
      <c r="AM27"/>
      <c r="AN27"/>
      <c r="AO27"/>
      <c r="AP27"/>
      <c r="AQ27"/>
      <c r="AR27"/>
      <c r="AS27"/>
      <c r="AT27"/>
    </row>
    <row r="28" spans="1:46" s="392" customFormat="1" ht="12.75" customHeight="1">
      <c r="A28">
        <v>26</v>
      </c>
      <c r="B28" s="415" t="s">
        <v>320</v>
      </c>
      <c r="C28" s="416"/>
      <c r="D28" s="416"/>
      <c r="E28" s="416"/>
      <c r="F28" s="416"/>
      <c r="G28" s="416"/>
      <c r="H28" s="417"/>
      <c r="I28" s="415" t="s">
        <v>325</v>
      </c>
      <c r="J28" s="416"/>
      <c r="K28" s="416"/>
      <c r="L28" s="416"/>
      <c r="M28" s="416"/>
      <c r="N28" s="416"/>
      <c r="O28" s="417"/>
      <c r="P28" s="436"/>
      <c r="Q28" s="437"/>
      <c r="R28" s="437"/>
      <c r="S28" s="437"/>
      <c r="T28" s="437"/>
      <c r="U28" s="437"/>
      <c r="V28" s="438"/>
      <c r="W28" s="436"/>
      <c r="X28" s="437"/>
      <c r="Y28" s="437"/>
      <c r="Z28" s="437"/>
      <c r="AA28" s="437"/>
      <c r="AB28" s="437"/>
      <c r="AC28" s="438"/>
      <c r="AE28"/>
      <c r="AF28"/>
      <c r="AG28"/>
      <c r="AH28"/>
      <c r="AI28"/>
      <c r="AJ28"/>
      <c r="AK28"/>
      <c r="AL28"/>
      <c r="AM28"/>
      <c r="AN28"/>
      <c r="AO28"/>
      <c r="AP28"/>
      <c r="AQ28"/>
      <c r="AR28"/>
      <c r="AS28"/>
      <c r="AT28"/>
    </row>
    <row r="29" spans="1:46" s="392" customFormat="1" ht="12.75" customHeight="1">
      <c r="A29">
        <v>27</v>
      </c>
      <c r="B29" s="418"/>
      <c r="C29" s="419"/>
      <c r="D29" s="419"/>
      <c r="E29" s="419"/>
      <c r="F29" s="419"/>
      <c r="G29" s="419"/>
      <c r="H29" s="420"/>
      <c r="I29" s="418"/>
      <c r="J29" s="419"/>
      <c r="K29" s="419"/>
      <c r="L29" s="419"/>
      <c r="M29" s="419"/>
      <c r="N29" s="419"/>
      <c r="O29" s="420"/>
      <c r="P29" s="436"/>
      <c r="Q29" s="437"/>
      <c r="R29" s="437"/>
      <c r="S29" s="437"/>
      <c r="T29" s="437"/>
      <c r="U29" s="437"/>
      <c r="V29" s="438"/>
      <c r="W29" s="436"/>
      <c r="X29" s="437"/>
      <c r="Y29" s="437"/>
      <c r="Z29" s="437"/>
      <c r="AA29" s="437"/>
      <c r="AB29" s="437"/>
      <c r="AC29" s="438"/>
      <c r="AE29"/>
      <c r="AF29"/>
      <c r="AG29"/>
      <c r="AH29"/>
      <c r="AI29"/>
      <c r="AJ29"/>
      <c r="AK29"/>
      <c r="AL29"/>
      <c r="AM29"/>
      <c r="AN29"/>
      <c r="AO29"/>
      <c r="AP29"/>
      <c r="AQ29"/>
      <c r="AR29"/>
      <c r="AS29"/>
      <c r="AT29"/>
    </row>
    <row r="30" spans="1:46" s="392" customFormat="1" ht="12.75" customHeight="1">
      <c r="A30">
        <v>28</v>
      </c>
      <c r="B30" s="418"/>
      <c r="C30" s="419"/>
      <c r="D30" s="419"/>
      <c r="E30" s="419"/>
      <c r="F30" s="419"/>
      <c r="G30" s="419"/>
      <c r="H30" s="420"/>
      <c r="I30" s="418"/>
      <c r="J30" s="419"/>
      <c r="K30" s="419"/>
      <c r="L30" s="419"/>
      <c r="M30" s="419"/>
      <c r="N30" s="419"/>
      <c r="O30" s="420"/>
      <c r="P30" s="436"/>
      <c r="Q30" s="437"/>
      <c r="R30" s="437"/>
      <c r="S30" s="437"/>
      <c r="T30" s="437"/>
      <c r="U30" s="437"/>
      <c r="V30" s="438"/>
      <c r="W30" s="436"/>
      <c r="X30" s="437"/>
      <c r="Y30" s="437"/>
      <c r="Z30" s="437"/>
      <c r="AA30" s="437"/>
      <c r="AB30" s="437"/>
      <c r="AC30" s="438"/>
      <c r="AE30"/>
      <c r="AF30"/>
      <c r="AG30"/>
      <c r="AH30"/>
      <c r="AI30"/>
      <c r="AJ30"/>
      <c r="AK30"/>
      <c r="AL30"/>
      <c r="AM30"/>
      <c r="AN30"/>
      <c r="AO30"/>
      <c r="AP30"/>
      <c r="AQ30"/>
      <c r="AR30"/>
      <c r="AS30"/>
      <c r="AT30"/>
    </row>
    <row r="31" spans="1:46" s="392" customFormat="1" ht="12.75" customHeight="1">
      <c r="A31">
        <v>29</v>
      </c>
      <c r="B31" s="418"/>
      <c r="C31" s="419"/>
      <c r="D31" s="419"/>
      <c r="E31" s="419"/>
      <c r="F31" s="419"/>
      <c r="G31" s="419"/>
      <c r="H31" s="420"/>
      <c r="I31" s="418"/>
      <c r="J31" s="419"/>
      <c r="K31" s="419"/>
      <c r="L31" s="419"/>
      <c r="M31" s="419"/>
      <c r="N31" s="419"/>
      <c r="O31" s="420"/>
      <c r="P31" s="436"/>
      <c r="Q31" s="437"/>
      <c r="R31" s="437"/>
      <c r="S31" s="437"/>
      <c r="T31" s="437"/>
      <c r="U31" s="437"/>
      <c r="V31" s="438"/>
      <c r="W31" s="436"/>
      <c r="X31" s="437"/>
      <c r="Y31" s="437"/>
      <c r="Z31" s="437"/>
      <c r="AA31" s="437"/>
      <c r="AB31" s="437"/>
      <c r="AC31" s="438"/>
      <c r="AE31"/>
      <c r="AF31"/>
      <c r="AG31"/>
      <c r="AH31"/>
      <c r="AI31"/>
      <c r="AJ31"/>
      <c r="AK31"/>
      <c r="AL31"/>
      <c r="AM31"/>
      <c r="AN31"/>
      <c r="AO31"/>
      <c r="AP31"/>
      <c r="AQ31"/>
      <c r="AR31"/>
      <c r="AS31"/>
      <c r="AT31"/>
    </row>
    <row r="32" spans="1:46" s="392" customFormat="1" ht="12.75" customHeight="1">
      <c r="A32">
        <v>30</v>
      </c>
      <c r="B32" s="430">
        <v>2</v>
      </c>
      <c r="C32" s="431">
        <v>0</v>
      </c>
      <c r="D32" s="431">
        <v>2</v>
      </c>
      <c r="E32" s="431" t="s">
        <v>87</v>
      </c>
      <c r="F32" s="431">
        <v>5</v>
      </c>
      <c r="G32" s="431" t="s">
        <v>714</v>
      </c>
      <c r="H32" s="432" t="s">
        <v>780</v>
      </c>
      <c r="I32" s="430">
        <v>2</v>
      </c>
      <c r="J32" s="431">
        <v>0</v>
      </c>
      <c r="K32" s="431">
        <v>1</v>
      </c>
      <c r="L32" s="431" t="s">
        <v>196</v>
      </c>
      <c r="M32" s="431">
        <v>5</v>
      </c>
      <c r="N32" s="431" t="s">
        <v>714</v>
      </c>
      <c r="O32" s="432" t="s">
        <v>780</v>
      </c>
      <c r="P32" s="439">
        <v>0</v>
      </c>
      <c r="Q32" s="440">
        <v>9</v>
      </c>
      <c r="R32" s="440">
        <v>0</v>
      </c>
      <c r="S32" s="440" t="s">
        <v>87</v>
      </c>
      <c r="T32" s="440">
        <v>16</v>
      </c>
      <c r="U32" s="440" t="s">
        <v>868</v>
      </c>
      <c r="V32" s="441"/>
      <c r="W32" s="439">
        <v>0</v>
      </c>
      <c r="X32" s="440">
        <v>7</v>
      </c>
      <c r="Y32" s="440">
        <v>0</v>
      </c>
      <c r="Z32" s="440" t="s">
        <v>87</v>
      </c>
      <c r="AA32" s="440">
        <v>14</v>
      </c>
      <c r="AB32" s="440" t="s">
        <v>868</v>
      </c>
      <c r="AC32" s="441"/>
      <c r="AE32"/>
      <c r="AF32"/>
      <c r="AG32"/>
      <c r="AH32"/>
      <c r="AI32"/>
      <c r="AJ32"/>
      <c r="AK32"/>
      <c r="AL32"/>
      <c r="AM32"/>
      <c r="AN32"/>
      <c r="AO32"/>
      <c r="AP32"/>
      <c r="AQ32"/>
      <c r="AR32"/>
      <c r="AS32"/>
      <c r="AT32"/>
    </row>
    <row r="33" spans="1:46" s="392" customFormat="1" ht="12.75" customHeight="1">
      <c r="A33">
        <v>31</v>
      </c>
      <c r="B33"/>
      <c r="C33"/>
      <c r="D33"/>
      <c r="E33"/>
      <c r="F33"/>
      <c r="G33"/>
      <c r="H33"/>
      <c r="I33"/>
      <c r="J33"/>
      <c r="K33"/>
      <c r="L33"/>
      <c r="M33"/>
      <c r="N33"/>
      <c r="O33"/>
      <c r="P33" s="442" t="s">
        <v>869</v>
      </c>
      <c r="Q33" s="443"/>
      <c r="R33" s="443"/>
      <c r="S33" s="443"/>
      <c r="T33" s="443"/>
      <c r="U33" s="443"/>
      <c r="V33" s="444"/>
      <c r="W33"/>
      <c r="X33"/>
      <c r="Y33"/>
      <c r="Z33"/>
      <c r="AA33"/>
      <c r="AB33"/>
      <c r="AC33"/>
      <c r="AE33"/>
      <c r="AF33"/>
      <c r="AG33"/>
      <c r="AH33"/>
      <c r="AI33"/>
      <c r="AJ33"/>
      <c r="AK33"/>
      <c r="AL33"/>
      <c r="AM33"/>
      <c r="AN33"/>
      <c r="AO33"/>
      <c r="AP33"/>
      <c r="AQ33"/>
      <c r="AR33"/>
      <c r="AS33"/>
      <c r="AT33"/>
    </row>
    <row r="34" spans="1:46" s="392" customFormat="1" ht="12.75" customHeight="1">
      <c r="A34">
        <v>32</v>
      </c>
      <c r="B34"/>
      <c r="C34"/>
      <c r="D34"/>
      <c r="E34"/>
      <c r="F34"/>
      <c r="G34"/>
      <c r="H34"/>
      <c r="I34"/>
      <c r="J34"/>
      <c r="K34"/>
      <c r="L34"/>
      <c r="M34"/>
      <c r="N34"/>
      <c r="O34"/>
      <c r="P34" s="388" t="s">
        <v>870</v>
      </c>
      <c r="Q34" s="445">
        <v>0</v>
      </c>
      <c r="R34" s="445">
        <v>0</v>
      </c>
      <c r="S34" s="445" t="s">
        <v>871</v>
      </c>
      <c r="T34" s="445">
        <v>0</v>
      </c>
      <c r="U34" s="445" t="s">
        <v>854</v>
      </c>
      <c r="V34" s="446"/>
      <c r="W34"/>
      <c r="X34"/>
      <c r="Y34"/>
      <c r="Z34"/>
      <c r="AA34"/>
      <c r="AB34"/>
      <c r="AC34"/>
      <c r="AE34"/>
      <c r="AF34"/>
      <c r="AG34"/>
      <c r="AH34"/>
      <c r="AI34"/>
      <c r="AJ34"/>
      <c r="AK34"/>
      <c r="AL34"/>
      <c r="AM34"/>
      <c r="AN34"/>
      <c r="AO34"/>
      <c r="AP34"/>
      <c r="AQ34"/>
      <c r="AR34"/>
      <c r="AS34"/>
      <c r="AT34"/>
    </row>
    <row r="35" spans="1:46" s="392" customFormat="1" ht="12.75" customHeight="1">
      <c r="A35"/>
      <c r="B35"/>
      <c r="C35"/>
      <c r="D35"/>
      <c r="E35"/>
      <c r="F35"/>
      <c r="G35"/>
      <c r="H35"/>
      <c r="I35"/>
      <c r="J35"/>
      <c r="K35"/>
      <c r="L35"/>
      <c r="M35"/>
      <c r="N35"/>
      <c r="O35"/>
      <c r="P35"/>
      <c r="Q35"/>
      <c r="R35"/>
      <c r="S35"/>
      <c r="T35"/>
      <c r="U35"/>
      <c r="V35"/>
      <c r="W35"/>
      <c r="X35"/>
      <c r="Y35"/>
      <c r="Z35"/>
      <c r="AA35"/>
      <c r="AB35"/>
      <c r="AC35"/>
      <c r="AE35"/>
      <c r="AF35"/>
      <c r="AG35"/>
      <c r="AH35"/>
      <c r="AI35"/>
      <c r="AJ35"/>
      <c r="AK35"/>
      <c r="AL35"/>
      <c r="AM35"/>
      <c r="AN35"/>
      <c r="AO35"/>
      <c r="AP35"/>
      <c r="AQ35"/>
      <c r="AR35"/>
      <c r="AS35"/>
      <c r="AT35"/>
    </row>
    <row r="36" spans="1:46" s="392" customFormat="1" ht="12.75" customHeight="1">
      <c r="A36"/>
      <c r="B36"/>
      <c r="C36"/>
      <c r="D36"/>
      <c r="E36"/>
      <c r="F36"/>
      <c r="G36"/>
      <c r="H36"/>
      <c r="I36"/>
      <c r="J36"/>
      <c r="K36"/>
      <c r="L36"/>
      <c r="M36"/>
      <c r="N36"/>
      <c r="O36"/>
      <c r="P36"/>
      <c r="Q36"/>
      <c r="R36"/>
      <c r="S36"/>
      <c r="T36"/>
      <c r="U36"/>
      <c r="V36"/>
      <c r="W36"/>
      <c r="X36"/>
      <c r="Y36"/>
      <c r="Z36"/>
      <c r="AA36"/>
      <c r="AB36"/>
      <c r="AC36"/>
      <c r="AE36"/>
      <c r="AF36"/>
      <c r="AG36"/>
      <c r="AH36"/>
      <c r="AI36"/>
      <c r="AJ36"/>
      <c r="AK36"/>
      <c r="AL36"/>
      <c r="AM36"/>
      <c r="AN36"/>
      <c r="AO36"/>
      <c r="AP36"/>
      <c r="AQ36"/>
      <c r="AR36"/>
      <c r="AS36"/>
      <c r="AT36"/>
    </row>
    <row r="37" spans="1:46" s="392" customFormat="1" ht="12.75" customHeight="1">
      <c r="A37"/>
      <c r="B37"/>
      <c r="C37"/>
      <c r="D37"/>
      <c r="E37"/>
      <c r="F37"/>
      <c r="G37"/>
      <c r="H37"/>
      <c r="I37"/>
      <c r="J37"/>
      <c r="K37"/>
      <c r="L37"/>
      <c r="M37"/>
      <c r="N37"/>
      <c r="O37"/>
      <c r="P37"/>
      <c r="Q37"/>
      <c r="R37"/>
      <c r="S37"/>
      <c r="T37"/>
      <c r="U37"/>
      <c r="V37"/>
      <c r="W37"/>
      <c r="X37"/>
      <c r="Y37"/>
      <c r="Z37"/>
      <c r="AA37"/>
      <c r="AB37"/>
      <c r="AC37"/>
      <c r="AE37"/>
      <c r="AF37"/>
      <c r="AG37"/>
      <c r="AH37"/>
      <c r="AI37"/>
      <c r="AJ37"/>
      <c r="AK37"/>
      <c r="AL37"/>
      <c r="AM37"/>
      <c r="AN37"/>
      <c r="AO37"/>
      <c r="AP37"/>
      <c r="AQ37"/>
      <c r="AR37"/>
      <c r="AS37"/>
      <c r="AT37"/>
    </row>
    <row r="38" spans="1:46" s="392" customFormat="1" ht="12.75" customHeight="1">
      <c r="A38"/>
      <c r="B38"/>
      <c r="C38"/>
      <c r="D38"/>
      <c r="E38"/>
      <c r="F38"/>
      <c r="G38"/>
      <c r="H38"/>
      <c r="I38"/>
      <c r="J38"/>
      <c r="K38"/>
      <c r="L38"/>
      <c r="M38"/>
      <c r="N38"/>
      <c r="O38"/>
      <c r="P38"/>
      <c r="Q38"/>
      <c r="R38"/>
      <c r="S38"/>
      <c r="T38"/>
      <c r="U38"/>
      <c r="V38"/>
      <c r="W38"/>
      <c r="X38"/>
      <c r="Y38"/>
      <c r="Z38"/>
      <c r="AA38"/>
      <c r="AB38"/>
      <c r="AC38"/>
      <c r="AE38"/>
      <c r="AF38"/>
      <c r="AG38"/>
      <c r="AH38"/>
      <c r="AI38"/>
      <c r="AJ38"/>
      <c r="AK38"/>
      <c r="AL38"/>
      <c r="AM38"/>
      <c r="AN38"/>
      <c r="AO38"/>
      <c r="AP38"/>
      <c r="AQ38"/>
      <c r="AR38"/>
      <c r="AS38"/>
      <c r="AT38"/>
    </row>
    <row r="39" spans="1:46" s="392" customFormat="1" ht="12.75" customHeight="1">
      <c r="A39"/>
      <c r="B39"/>
      <c r="C39"/>
      <c r="D39"/>
      <c r="E39"/>
      <c r="F39"/>
      <c r="G39"/>
      <c r="H39"/>
      <c r="I39"/>
      <c r="J39"/>
      <c r="K39"/>
      <c r="L39"/>
      <c r="M39"/>
      <c r="N39"/>
      <c r="O39"/>
      <c r="P39"/>
      <c r="Q39"/>
      <c r="R39"/>
      <c r="S39"/>
      <c r="T39"/>
      <c r="U39"/>
      <c r="V39"/>
      <c r="W39"/>
      <c r="X39"/>
      <c r="Y39"/>
      <c r="Z39"/>
      <c r="AA39"/>
      <c r="AB39"/>
      <c r="AC39"/>
      <c r="AE39"/>
      <c r="AF39"/>
      <c r="AG39"/>
      <c r="AH39"/>
      <c r="AI39"/>
      <c r="AJ39"/>
      <c r="AK39"/>
      <c r="AL39"/>
      <c r="AM39"/>
      <c r="AN39"/>
      <c r="AO39"/>
      <c r="AP39"/>
      <c r="AQ39"/>
      <c r="AR39"/>
      <c r="AS39"/>
      <c r="AT39"/>
    </row>
    <row r="40" spans="1:46" s="392" customFormat="1" ht="12.75" customHeight="1">
      <c r="A40"/>
      <c r="B40" s="223" t="s">
        <v>737</v>
      </c>
      <c r="C40" s="223" t="s">
        <v>738</v>
      </c>
      <c r="D40" s="223" t="s">
        <v>33</v>
      </c>
      <c r="E40" s="223"/>
      <c r="F40" s="223" t="s">
        <v>739</v>
      </c>
      <c r="G40" s="223"/>
      <c r="H40" s="84"/>
      <c r="I40" s="223" t="s">
        <v>737</v>
      </c>
      <c r="J40" s="223" t="s">
        <v>738</v>
      </c>
      <c r="K40" s="223" t="s">
        <v>33</v>
      </c>
      <c r="L40" s="223"/>
      <c r="M40" s="223" t="s">
        <v>739</v>
      </c>
      <c r="N40" s="223"/>
      <c r="O40" s="84"/>
      <c r="P40" s="223" t="s">
        <v>737</v>
      </c>
      <c r="Q40" s="223" t="s">
        <v>738</v>
      </c>
      <c r="R40" s="223" t="s">
        <v>33</v>
      </c>
      <c r="S40" s="223"/>
      <c r="T40" s="223" t="s">
        <v>739</v>
      </c>
      <c r="U40" s="223"/>
      <c r="V40"/>
      <c r="W40" s="223" t="s">
        <v>737</v>
      </c>
      <c r="X40" s="223" t="s">
        <v>738</v>
      </c>
      <c r="Y40" s="223" t="s">
        <v>33</v>
      </c>
      <c r="Z40" s="223"/>
      <c r="AA40" s="223" t="s">
        <v>739</v>
      </c>
      <c r="AB40" s="223"/>
      <c r="AC40" s="2"/>
      <c r="AD40" s="1"/>
      <c r="AE40" s="1"/>
      <c r="AF40" s="224" t="s">
        <v>739</v>
      </c>
      <c r="AG40" s="224">
        <f>F41+M41+T41+AA41</f>
        <v>120</v>
      </c>
      <c r="AH40"/>
      <c r="AI40"/>
      <c r="AJ40"/>
      <c r="AK40"/>
      <c r="AL40"/>
      <c r="AM40"/>
      <c r="AN40"/>
      <c r="AO40"/>
      <c r="AP40"/>
      <c r="AQ40"/>
      <c r="AR40"/>
      <c r="AS40"/>
      <c r="AT40"/>
    </row>
    <row r="41" spans="1:46" s="392" customFormat="1" ht="12.75" customHeight="1">
      <c r="A41"/>
      <c r="B41" s="223">
        <f>SUM(B3:B33)</f>
        <v>10</v>
      </c>
      <c r="C41" s="223">
        <f>SUM(C3:C33)</f>
        <v>2</v>
      </c>
      <c r="D41" s="223">
        <f>SUM(D3:D33)</f>
        <v>10</v>
      </c>
      <c r="E41" s="223"/>
      <c r="F41" s="223">
        <f>SUM(F3:F33)</f>
        <v>30</v>
      </c>
      <c r="G41" s="223"/>
      <c r="H41" s="84"/>
      <c r="I41" s="223">
        <f>SUM(I3:I33)</f>
        <v>10</v>
      </c>
      <c r="J41" s="223">
        <f>SUM(J3:J33)</f>
        <v>1</v>
      </c>
      <c r="K41" s="223">
        <f>SUM(K3:K33)</f>
        <v>10</v>
      </c>
      <c r="L41" s="223"/>
      <c r="M41" s="223">
        <f>SUM(M3:M33)</f>
        <v>30</v>
      </c>
      <c r="N41" s="223"/>
      <c r="O41" s="84"/>
      <c r="P41" s="223">
        <f>SUM(P3:P33)</f>
        <v>8</v>
      </c>
      <c r="Q41" s="223">
        <f>SUM(Q3:Q33)</f>
        <v>9</v>
      </c>
      <c r="R41" s="223">
        <f>SUM(R3:R33)</f>
        <v>2</v>
      </c>
      <c r="S41" s="223"/>
      <c r="T41" s="223">
        <f>SUM(T3:T33)</f>
        <v>30</v>
      </c>
      <c r="U41" s="223"/>
      <c r="V41"/>
      <c r="W41" s="223">
        <f>SUM(W3:W33)</f>
        <v>9</v>
      </c>
      <c r="X41" s="223">
        <f>SUM(X3:X33)</f>
        <v>7</v>
      </c>
      <c r="Y41" s="223">
        <f>SUM(Y3:Y33)</f>
        <v>2</v>
      </c>
      <c r="Z41" s="223"/>
      <c r="AA41" s="223">
        <f>SUM(AA3:AA33)</f>
        <v>30</v>
      </c>
      <c r="AB41" s="223"/>
      <c r="AC41" s="1"/>
      <c r="AD41" s="1"/>
      <c r="AE41" s="1"/>
      <c r="AF41" s="224" t="s">
        <v>195</v>
      </c>
      <c r="AG41" s="224">
        <f>E42+L42+S42+Z42</f>
        <v>6</v>
      </c>
      <c r="AH41"/>
      <c r="AI41"/>
      <c r="AJ41"/>
      <c r="AK41"/>
      <c r="AL41"/>
      <c r="AM41"/>
      <c r="AN41"/>
      <c r="AO41"/>
      <c r="AP41"/>
      <c r="AQ41"/>
      <c r="AR41"/>
      <c r="AS41"/>
      <c r="AT41"/>
    </row>
    <row r="42" spans="1:46" s="392" customFormat="1" ht="12.75" customHeight="1">
      <c r="A42"/>
      <c r="B42" s="223" t="s">
        <v>740</v>
      </c>
      <c r="C42" s="225">
        <f>SUM(B41:D41)</f>
        <v>22</v>
      </c>
      <c r="D42" s="223" t="s">
        <v>195</v>
      </c>
      <c r="E42" s="223">
        <f>COUNTIF(E3:E32,"e")</f>
        <v>4</v>
      </c>
      <c r="F42" s="223" t="s">
        <v>26</v>
      </c>
      <c r="G42" s="223">
        <f>COUNTIF(E3:E32,"m")</f>
        <v>2</v>
      </c>
      <c r="H42" s="84"/>
      <c r="I42" s="223" t="s">
        <v>740</v>
      </c>
      <c r="J42" s="225">
        <f>SUM(I41:K41)</f>
        <v>21</v>
      </c>
      <c r="K42" s="223" t="s">
        <v>195</v>
      </c>
      <c r="L42" s="223">
        <f>COUNTIF(L3:L32,"e")</f>
        <v>2</v>
      </c>
      <c r="M42" s="223" t="s">
        <v>26</v>
      </c>
      <c r="N42" s="223">
        <f>COUNTIF(L3:L32,"m")</f>
        <v>4</v>
      </c>
      <c r="O42" s="84"/>
      <c r="P42" s="223" t="s">
        <v>740</v>
      </c>
      <c r="Q42" s="225">
        <f>SUM(P41:R41)</f>
        <v>19</v>
      </c>
      <c r="R42" s="223" t="s">
        <v>195</v>
      </c>
      <c r="S42" s="223">
        <f>COUNTIF(S3:S32,"e")</f>
        <v>0</v>
      </c>
      <c r="T42" s="223" t="s">
        <v>26</v>
      </c>
      <c r="U42" s="223">
        <f>COUNTIF(S3:S32,"m")</f>
        <v>5</v>
      </c>
      <c r="V42"/>
      <c r="W42" s="223" t="s">
        <v>740</v>
      </c>
      <c r="X42" s="225">
        <f>SUM(W41:Y41)</f>
        <v>18</v>
      </c>
      <c r="Y42" s="223" t="s">
        <v>195</v>
      </c>
      <c r="Z42" s="223">
        <f>COUNTIF(Z3:Z32,"e")</f>
        <v>0</v>
      </c>
      <c r="AA42" s="223" t="s">
        <v>26</v>
      </c>
      <c r="AB42" s="223">
        <f>COUNTIF(Z3:Z32,"m")</f>
        <v>6</v>
      </c>
      <c r="AC42" s="1"/>
      <c r="AD42" s="1"/>
      <c r="AE42" s="1"/>
      <c r="AF42" s="224" t="s">
        <v>26</v>
      </c>
      <c r="AG42" s="224">
        <f>G42+N42+U42+AB42</f>
        <v>17</v>
      </c>
      <c r="AH42"/>
      <c r="AI42"/>
      <c r="AJ42"/>
      <c r="AK42"/>
      <c r="AL42"/>
      <c r="AM42"/>
      <c r="AN42"/>
      <c r="AO42"/>
      <c r="AP42"/>
      <c r="AQ42"/>
      <c r="AR42"/>
      <c r="AS42"/>
      <c r="AT42"/>
    </row>
    <row r="43" spans="1:46" s="392" customFormat="1" ht="12.75" customHeight="1">
      <c r="A43"/>
      <c r="B43" s="1"/>
      <c r="C43" s="1"/>
      <c r="D43" s="1"/>
      <c r="E43" s="1"/>
      <c r="F43" s="1"/>
      <c r="G43" s="1"/>
      <c r="H43" s="3"/>
      <c r="I43" s="1"/>
      <c r="J43" s="1"/>
      <c r="K43" s="1"/>
      <c r="L43" s="1"/>
      <c r="M43" s="1"/>
      <c r="N43" s="1"/>
      <c r="O43" s="1"/>
      <c r="P43" s="1"/>
      <c r="Q43" s="1"/>
      <c r="R43" s="1"/>
      <c r="S43" s="1"/>
      <c r="T43" s="1"/>
      <c r="U43" s="1"/>
      <c r="V43" s="1"/>
      <c r="W43" s="1"/>
      <c r="X43" s="1"/>
      <c r="Y43" s="1"/>
      <c r="Z43" s="1"/>
      <c r="AA43" s="1"/>
      <c r="AB43" s="1"/>
      <c r="AC43" s="3"/>
      <c r="AD43" s="1"/>
      <c r="AE43" s="1"/>
      <c r="AF43" s="224" t="s">
        <v>741</v>
      </c>
      <c r="AG43" s="224">
        <f>(SUM(B40:AC41)-120)/4</f>
        <v>20</v>
      </c>
      <c r="AH43"/>
      <c r="AI43"/>
      <c r="AJ43"/>
      <c r="AK43"/>
      <c r="AL43"/>
      <c r="AM43"/>
      <c r="AN43"/>
      <c r="AO43"/>
      <c r="AP43"/>
      <c r="AQ43"/>
      <c r="AR43"/>
      <c r="AS43"/>
      <c r="AT43"/>
    </row>
    <row r="44" spans="1:46" s="392" customFormat="1" ht="12.75" customHeight="1">
      <c r="A44"/>
      <c r="B44" s="1"/>
      <c r="C44" s="1"/>
      <c r="D44" s="1"/>
      <c r="E44" s="1"/>
      <c r="F44" s="1"/>
      <c r="G44" s="1"/>
      <c r="H44" s="3"/>
      <c r="I44" s="1"/>
      <c r="J44" s="1"/>
      <c r="K44" s="1"/>
      <c r="L44" s="1"/>
      <c r="M44" s="1"/>
      <c r="N44" s="1"/>
      <c r="O44" s="1"/>
      <c r="P44" s="1"/>
      <c r="Q44" s="1"/>
      <c r="R44" s="1"/>
      <c r="S44" s="1"/>
      <c r="T44" s="1"/>
      <c r="U44" s="1"/>
      <c r="V44" s="1"/>
      <c r="W44" s="1"/>
      <c r="X44" s="1"/>
      <c r="Y44" s="1"/>
      <c r="Z44" s="1"/>
      <c r="AA44" s="1"/>
      <c r="AB44" s="1"/>
      <c r="AC44" s="3"/>
      <c r="AD44" s="1"/>
      <c r="AE44"/>
      <c r="AF44"/>
      <c r="AG44"/>
      <c r="AH44"/>
      <c r="AI44"/>
      <c r="AJ44"/>
      <c r="AK44"/>
      <c r="AL44"/>
      <c r="AM44"/>
      <c r="AN44"/>
      <c r="AO44"/>
      <c r="AP44"/>
      <c r="AQ44"/>
      <c r="AR44"/>
      <c r="AS44"/>
      <c r="AT44"/>
    </row>
    <row r="45" spans="1:46" s="392" customFormat="1" ht="12.75" customHeight="1">
      <c r="A45"/>
      <c r="B45"/>
      <c r="C45"/>
      <c r="D45"/>
      <c r="E45"/>
      <c r="F45"/>
      <c r="G45"/>
      <c r="H45"/>
      <c r="I45"/>
      <c r="J45"/>
      <c r="K45"/>
      <c r="L45"/>
      <c r="M45"/>
      <c r="N45"/>
      <c r="O45"/>
      <c r="P45"/>
      <c r="Q45"/>
      <c r="R45"/>
      <c r="S45"/>
      <c r="T45"/>
      <c r="U45"/>
      <c r="V45"/>
      <c r="W45"/>
      <c r="X45"/>
      <c r="Y45"/>
      <c r="Z45"/>
      <c r="AA45"/>
      <c r="AB45"/>
      <c r="AC45"/>
      <c r="AE45"/>
      <c r="AF45"/>
      <c r="AG45"/>
      <c r="AH45"/>
      <c r="AI45"/>
      <c r="AJ45"/>
      <c r="AK45"/>
      <c r="AL45"/>
      <c r="AM45"/>
      <c r="AN45"/>
      <c r="AO45"/>
      <c r="AP45"/>
      <c r="AQ45"/>
      <c r="AR45"/>
      <c r="AS45"/>
      <c r="AT45"/>
    </row>
    <row r="46" spans="1:46" s="392" customFormat="1" ht="12.75" customHeight="1" thickBot="1">
      <c r="A46"/>
      <c r="B46"/>
      <c r="C46"/>
      <c r="D46"/>
      <c r="E46"/>
      <c r="F46"/>
      <c r="G46"/>
      <c r="H46"/>
      <c r="I46" s="572" t="s">
        <v>872</v>
      </c>
      <c r="J46" s="572"/>
      <c r="K46" s="572"/>
      <c r="L46" s="572"/>
      <c r="M46" s="572"/>
      <c r="N46" s="572"/>
      <c r="O46" s="572"/>
      <c r="P46" s="572" t="s">
        <v>873</v>
      </c>
      <c r="Q46" s="572"/>
      <c r="R46" s="572"/>
      <c r="S46" s="572"/>
      <c r="T46" s="572"/>
      <c r="U46" s="572"/>
      <c r="V46" s="572"/>
      <c r="W46" s="572" t="s">
        <v>874</v>
      </c>
      <c r="X46" s="572"/>
      <c r="Y46" s="572"/>
      <c r="Z46" s="572"/>
      <c r="AA46" s="572"/>
      <c r="AB46" s="572"/>
      <c r="AC46" s="572"/>
      <c r="AD46" s="571" t="s">
        <v>875</v>
      </c>
      <c r="AE46" s="571"/>
      <c r="AF46" s="571"/>
      <c r="AG46" s="571"/>
      <c r="AH46" s="571"/>
      <c r="AI46" s="571"/>
      <c r="AJ46" s="571"/>
      <c r="AK46"/>
      <c r="AL46"/>
      <c r="AM46"/>
      <c r="AN46"/>
      <c r="AO46"/>
      <c r="AP46"/>
      <c r="AQ46"/>
      <c r="AR46"/>
      <c r="AS46"/>
      <c r="AT46"/>
    </row>
    <row r="47" spans="1:46" s="392" customFormat="1" ht="12.75" customHeight="1">
      <c r="A47">
        <v>1</v>
      </c>
      <c r="I47" s="394" t="s">
        <v>838</v>
      </c>
      <c r="J47" s="305"/>
      <c r="K47" s="305"/>
      <c r="L47" s="305"/>
      <c r="M47" s="305"/>
      <c r="N47" s="305"/>
      <c r="O47" s="395"/>
      <c r="P47" s="394" t="s">
        <v>315</v>
      </c>
      <c r="Q47" s="305"/>
      <c r="R47" s="305"/>
      <c r="S47" s="305"/>
      <c r="T47" s="305"/>
      <c r="U47" s="305"/>
      <c r="V47" s="395"/>
      <c r="W47" s="394" t="s">
        <v>328</v>
      </c>
      <c r="X47" s="305"/>
      <c r="Y47" s="305"/>
      <c r="Z47" s="305"/>
      <c r="AA47" s="305"/>
      <c r="AB47" s="305"/>
      <c r="AC47" s="395"/>
      <c r="AD47" s="394" t="s">
        <v>326</v>
      </c>
      <c r="AE47" s="305"/>
      <c r="AF47" s="305"/>
      <c r="AG47" s="305"/>
      <c r="AH47" s="305"/>
      <c r="AI47" s="305"/>
      <c r="AJ47" s="395"/>
      <c r="AK47"/>
      <c r="AL47"/>
      <c r="AM47"/>
      <c r="AN47"/>
      <c r="AO47"/>
      <c r="AP47"/>
      <c r="AQ47"/>
      <c r="AR47"/>
      <c r="AS47"/>
      <c r="AT47"/>
    </row>
    <row r="48" spans="1:46" s="392" customFormat="1" ht="12.75" customHeight="1">
      <c r="A48">
        <v>2</v>
      </c>
      <c r="I48" s="313"/>
      <c r="J48" s="311"/>
      <c r="K48" s="311"/>
      <c r="L48" s="311"/>
      <c r="M48" s="311"/>
      <c r="N48" s="311"/>
      <c r="O48" s="312"/>
      <c r="P48" s="313"/>
      <c r="Q48" s="311"/>
      <c r="R48" s="311"/>
      <c r="S48" s="311"/>
      <c r="T48" s="311"/>
      <c r="U48" s="311"/>
      <c r="V48" s="312"/>
      <c r="W48" s="313"/>
      <c r="X48" s="311"/>
      <c r="Y48" s="311"/>
      <c r="Z48" s="311"/>
      <c r="AA48" s="311"/>
      <c r="AB48" s="311"/>
      <c r="AC48" s="312"/>
      <c r="AD48" s="313"/>
      <c r="AE48" s="311"/>
      <c r="AF48" s="311"/>
      <c r="AG48" s="311"/>
      <c r="AH48" s="311"/>
      <c r="AI48" s="311"/>
      <c r="AJ48" s="312"/>
      <c r="AK48"/>
      <c r="AL48"/>
      <c r="AM48"/>
      <c r="AN48"/>
      <c r="AO48"/>
      <c r="AP48"/>
      <c r="AQ48"/>
      <c r="AR48"/>
      <c r="AS48"/>
      <c r="AT48"/>
    </row>
    <row r="49" spans="1:46" s="392" customFormat="1" ht="12.75" customHeight="1">
      <c r="A49">
        <v>3</v>
      </c>
      <c r="I49" s="313"/>
      <c r="J49" s="311"/>
      <c r="K49" s="311"/>
      <c r="L49" s="311"/>
      <c r="M49" s="311"/>
      <c r="N49" s="311"/>
      <c r="O49" s="312"/>
      <c r="P49" s="313"/>
      <c r="Q49" s="311"/>
      <c r="R49" s="311"/>
      <c r="S49" s="311"/>
      <c r="T49" s="311"/>
      <c r="U49" s="311"/>
      <c r="V49" s="312"/>
      <c r="W49" s="313"/>
      <c r="X49" s="311"/>
      <c r="Y49" s="311"/>
      <c r="Z49" s="311"/>
      <c r="AA49" s="311"/>
      <c r="AB49" s="311"/>
      <c r="AC49" s="312"/>
      <c r="AD49" s="323">
        <v>2</v>
      </c>
      <c r="AE49" s="324">
        <v>0</v>
      </c>
      <c r="AF49" s="324">
        <v>0</v>
      </c>
      <c r="AG49" s="324" t="s">
        <v>87</v>
      </c>
      <c r="AH49" s="324">
        <v>3</v>
      </c>
      <c r="AI49" s="324" t="s">
        <v>841</v>
      </c>
      <c r="AJ49" s="353" t="s">
        <v>729</v>
      </c>
      <c r="AK49"/>
      <c r="AL49"/>
      <c r="AM49"/>
      <c r="AN49"/>
      <c r="AO49"/>
      <c r="AP49"/>
      <c r="AQ49"/>
      <c r="AR49"/>
      <c r="AS49"/>
      <c r="AT49"/>
    </row>
    <row r="50" spans="1:46" s="392" customFormat="1" ht="12.75" customHeight="1">
      <c r="A50">
        <v>4</v>
      </c>
      <c r="I50" s="313"/>
      <c r="J50" s="311"/>
      <c r="K50" s="311"/>
      <c r="L50" s="311"/>
      <c r="M50" s="311"/>
      <c r="N50" s="311"/>
      <c r="O50" s="312"/>
      <c r="P50" s="313"/>
      <c r="Q50" s="311"/>
      <c r="R50" s="311"/>
      <c r="S50" s="311"/>
      <c r="T50" s="311"/>
      <c r="U50" s="311"/>
      <c r="V50" s="312"/>
      <c r="W50" s="323">
        <v>3</v>
      </c>
      <c r="X50" s="324">
        <v>0</v>
      </c>
      <c r="Y50" s="324">
        <v>0</v>
      </c>
      <c r="Z50" s="324" t="s">
        <v>87</v>
      </c>
      <c r="AA50" s="324">
        <v>4</v>
      </c>
      <c r="AB50" s="324" t="s">
        <v>841</v>
      </c>
      <c r="AC50" s="353" t="s">
        <v>780</v>
      </c>
      <c r="AD50" s="397" t="s">
        <v>280</v>
      </c>
      <c r="AE50" s="398"/>
      <c r="AF50" s="398"/>
      <c r="AG50" s="398"/>
      <c r="AH50" s="398"/>
      <c r="AI50" s="398"/>
      <c r="AJ50" s="399"/>
      <c r="AK50"/>
      <c r="AL50"/>
      <c r="AM50"/>
      <c r="AN50"/>
      <c r="AO50"/>
      <c r="AP50"/>
      <c r="AQ50"/>
      <c r="AR50"/>
      <c r="AS50"/>
      <c r="AT50"/>
    </row>
    <row r="51" spans="1:46" s="392" customFormat="1" ht="12.75" customHeight="1">
      <c r="A51">
        <v>5</v>
      </c>
      <c r="I51" s="323">
        <v>2</v>
      </c>
      <c r="J51" s="324">
        <v>0</v>
      </c>
      <c r="K51" s="324">
        <v>1</v>
      </c>
      <c r="L51" s="324" t="s">
        <v>87</v>
      </c>
      <c r="M51" s="324">
        <v>5</v>
      </c>
      <c r="N51" s="324" t="s">
        <v>841</v>
      </c>
      <c r="O51" s="353" t="s">
        <v>729</v>
      </c>
      <c r="P51" s="323">
        <v>2</v>
      </c>
      <c r="Q51" s="324">
        <v>0</v>
      </c>
      <c r="R51" s="324">
        <v>2</v>
      </c>
      <c r="S51" s="324" t="s">
        <v>196</v>
      </c>
      <c r="T51" s="324">
        <v>5</v>
      </c>
      <c r="U51" s="324" t="s">
        <v>841</v>
      </c>
      <c r="V51" s="353" t="s">
        <v>729</v>
      </c>
      <c r="W51" s="397" t="s">
        <v>329</v>
      </c>
      <c r="X51" s="398"/>
      <c r="Y51" s="398"/>
      <c r="Z51" s="398"/>
      <c r="AA51" s="398"/>
      <c r="AB51" s="398"/>
      <c r="AC51" s="399"/>
      <c r="AD51" s="400"/>
      <c r="AE51" s="401"/>
      <c r="AF51" s="401"/>
      <c r="AG51" s="401"/>
      <c r="AH51" s="401"/>
      <c r="AI51" s="401"/>
      <c r="AJ51" s="402"/>
      <c r="AK51"/>
      <c r="AL51"/>
      <c r="AM51"/>
      <c r="AN51"/>
      <c r="AO51"/>
      <c r="AP51"/>
      <c r="AQ51"/>
      <c r="AR51"/>
      <c r="AS51"/>
      <c r="AT51"/>
    </row>
    <row r="52" spans="1:46" s="392" customFormat="1" ht="12.75" customHeight="1">
      <c r="A52">
        <v>6</v>
      </c>
      <c r="I52" s="394" t="s">
        <v>849</v>
      </c>
      <c r="J52" s="305"/>
      <c r="K52" s="305"/>
      <c r="L52" s="305"/>
      <c r="M52" s="305"/>
      <c r="N52" s="305"/>
      <c r="O52" s="395"/>
      <c r="P52" s="394" t="s">
        <v>316</v>
      </c>
      <c r="Q52" s="305"/>
      <c r="R52" s="305"/>
      <c r="S52" s="305"/>
      <c r="T52" s="305"/>
      <c r="U52" s="305"/>
      <c r="V52" s="395"/>
      <c r="W52" s="400"/>
      <c r="X52" s="401"/>
      <c r="Y52" s="401"/>
      <c r="Z52" s="401"/>
      <c r="AA52" s="401"/>
      <c r="AB52" s="401"/>
      <c r="AC52" s="402"/>
      <c r="AD52" s="403">
        <v>2</v>
      </c>
      <c r="AE52" s="404">
        <v>0</v>
      </c>
      <c r="AF52" s="404">
        <v>0</v>
      </c>
      <c r="AG52" s="404" t="s">
        <v>87</v>
      </c>
      <c r="AH52" s="404">
        <v>3</v>
      </c>
      <c r="AI52" s="404" t="s">
        <v>845</v>
      </c>
      <c r="AJ52" s="405" t="s">
        <v>705</v>
      </c>
      <c r="AK52"/>
      <c r="AL52"/>
      <c r="AM52"/>
      <c r="AN52"/>
      <c r="AO52"/>
      <c r="AP52"/>
      <c r="AQ52"/>
      <c r="AR52"/>
      <c r="AS52"/>
      <c r="AT52"/>
    </row>
    <row r="53" spans="1:46" s="392" customFormat="1" ht="12.75" customHeight="1">
      <c r="A53">
        <v>7</v>
      </c>
      <c r="I53" s="313"/>
      <c r="J53" s="311"/>
      <c r="K53" s="311"/>
      <c r="L53" s="311"/>
      <c r="M53" s="311"/>
      <c r="N53" s="311"/>
      <c r="O53" s="312"/>
      <c r="P53" s="313"/>
      <c r="Q53" s="311"/>
      <c r="R53" s="311"/>
      <c r="S53" s="311"/>
      <c r="T53" s="311"/>
      <c r="U53" s="311"/>
      <c r="V53" s="312"/>
      <c r="W53" s="403">
        <v>2</v>
      </c>
      <c r="X53" s="404">
        <v>0</v>
      </c>
      <c r="Y53" s="404">
        <v>0</v>
      </c>
      <c r="Z53" s="404" t="s">
        <v>87</v>
      </c>
      <c r="AA53" s="404">
        <v>3</v>
      </c>
      <c r="AB53" s="404" t="s">
        <v>845</v>
      </c>
      <c r="AC53" s="405" t="s">
        <v>731</v>
      </c>
      <c r="AD53" s="421" t="s">
        <v>860</v>
      </c>
      <c r="AE53" s="422"/>
      <c r="AF53" s="422"/>
      <c r="AG53" s="422"/>
      <c r="AH53" s="422"/>
      <c r="AI53" s="422"/>
      <c r="AJ53" s="423"/>
      <c r="AK53"/>
      <c r="AL53"/>
      <c r="AM53"/>
      <c r="AN53"/>
      <c r="AO53"/>
      <c r="AP53"/>
      <c r="AQ53"/>
      <c r="AR53"/>
      <c r="AS53"/>
      <c r="AT53"/>
    </row>
    <row r="54" spans="1:46" s="392" customFormat="1" ht="12.75" customHeight="1">
      <c r="A54">
        <v>8</v>
      </c>
      <c r="I54" s="313"/>
      <c r="J54" s="311"/>
      <c r="K54" s="311"/>
      <c r="L54" s="311"/>
      <c r="M54" s="311"/>
      <c r="N54" s="311"/>
      <c r="O54" s="312"/>
      <c r="P54" s="313"/>
      <c r="Q54" s="311"/>
      <c r="R54" s="311"/>
      <c r="S54" s="311"/>
      <c r="T54" s="311"/>
      <c r="U54" s="311"/>
      <c r="V54" s="312"/>
      <c r="W54" s="397" t="s">
        <v>330</v>
      </c>
      <c r="X54" s="398"/>
      <c r="Y54" s="398"/>
      <c r="Z54" s="398"/>
      <c r="AA54" s="398"/>
      <c r="AB54" s="398"/>
      <c r="AC54" s="399"/>
      <c r="AD54" s="424"/>
      <c r="AE54" s="425"/>
      <c r="AF54" s="425"/>
      <c r="AG54" s="425"/>
      <c r="AH54" s="425"/>
      <c r="AI54" s="425"/>
      <c r="AJ54" s="426"/>
      <c r="AK54"/>
      <c r="AL54"/>
      <c r="AM54"/>
      <c r="AN54"/>
      <c r="AO54"/>
      <c r="AP54"/>
      <c r="AQ54"/>
      <c r="AR54"/>
      <c r="AS54"/>
      <c r="AT54"/>
    </row>
    <row r="55" spans="1:46" s="392" customFormat="1" ht="12.75" customHeight="1">
      <c r="A55">
        <v>9</v>
      </c>
      <c r="I55" s="313"/>
      <c r="J55" s="311"/>
      <c r="K55" s="311"/>
      <c r="L55" s="311"/>
      <c r="M55" s="311"/>
      <c r="N55" s="311"/>
      <c r="O55" s="312"/>
      <c r="P55" s="313"/>
      <c r="Q55" s="311"/>
      <c r="R55" s="311"/>
      <c r="S55" s="311"/>
      <c r="T55" s="311"/>
      <c r="U55" s="311"/>
      <c r="V55" s="312"/>
      <c r="W55" s="400"/>
      <c r="X55" s="401"/>
      <c r="Y55" s="401"/>
      <c r="Z55" s="401"/>
      <c r="AA55" s="401"/>
      <c r="AB55" s="401"/>
      <c r="AC55" s="402"/>
      <c r="AD55" s="427">
        <v>1</v>
      </c>
      <c r="AE55" s="428">
        <v>0</v>
      </c>
      <c r="AF55" s="428">
        <v>1</v>
      </c>
      <c r="AG55" s="428" t="s">
        <v>87</v>
      </c>
      <c r="AH55" s="428">
        <v>3</v>
      </c>
      <c r="AI55" s="428" t="s">
        <v>847</v>
      </c>
      <c r="AJ55" s="429"/>
      <c r="AK55"/>
      <c r="AL55"/>
      <c r="AM55"/>
      <c r="AN55"/>
      <c r="AO55"/>
      <c r="AP55"/>
      <c r="AQ55"/>
      <c r="AR55"/>
      <c r="AS55"/>
      <c r="AT55"/>
    </row>
    <row r="56" spans="1:46" s="392" customFormat="1" ht="12.75" customHeight="1">
      <c r="A56">
        <v>10</v>
      </c>
      <c r="I56" s="323">
        <v>2</v>
      </c>
      <c r="J56" s="324">
        <v>0</v>
      </c>
      <c r="K56" s="324">
        <v>2</v>
      </c>
      <c r="L56" s="324" t="s">
        <v>87</v>
      </c>
      <c r="M56" s="324">
        <v>5</v>
      </c>
      <c r="N56" s="324" t="s">
        <v>841</v>
      </c>
      <c r="O56" s="353" t="s">
        <v>729</v>
      </c>
      <c r="P56" s="323">
        <v>2</v>
      </c>
      <c r="Q56" s="324">
        <v>1</v>
      </c>
      <c r="R56" s="324">
        <v>0</v>
      </c>
      <c r="S56" s="324" t="s">
        <v>196</v>
      </c>
      <c r="T56" s="324">
        <v>5</v>
      </c>
      <c r="U56" s="324" t="s">
        <v>841</v>
      </c>
      <c r="V56" s="353" t="s">
        <v>857</v>
      </c>
      <c r="W56" s="403">
        <v>2</v>
      </c>
      <c r="X56" s="404">
        <v>0</v>
      </c>
      <c r="Y56" s="404">
        <v>0</v>
      </c>
      <c r="Z56" s="404" t="s">
        <v>87</v>
      </c>
      <c r="AA56" s="404">
        <v>3</v>
      </c>
      <c r="AB56" s="404" t="s">
        <v>845</v>
      </c>
      <c r="AC56" s="405" t="s">
        <v>705</v>
      </c>
      <c r="AD56" s="421" t="s">
        <v>861</v>
      </c>
      <c r="AE56" s="422"/>
      <c r="AF56" s="422"/>
      <c r="AG56" s="422"/>
      <c r="AH56" s="422"/>
      <c r="AI56" s="422"/>
      <c r="AJ56" s="423"/>
      <c r="AK56"/>
      <c r="AL56"/>
      <c r="AM56"/>
      <c r="AN56"/>
      <c r="AO56"/>
      <c r="AP56"/>
      <c r="AQ56"/>
      <c r="AR56"/>
      <c r="AS56"/>
      <c r="AT56"/>
    </row>
    <row r="57" spans="1:46" s="392" customFormat="1" ht="12.75" customHeight="1">
      <c r="A57">
        <v>11</v>
      </c>
      <c r="I57" s="394" t="s">
        <v>859</v>
      </c>
      <c r="J57" s="305"/>
      <c r="K57" s="305"/>
      <c r="L57" s="305"/>
      <c r="M57" s="305"/>
      <c r="N57" s="305"/>
      <c r="O57" s="395"/>
      <c r="P57" s="394" t="s">
        <v>858</v>
      </c>
      <c r="Q57" s="305"/>
      <c r="R57" s="305"/>
      <c r="S57" s="305"/>
      <c r="T57" s="305"/>
      <c r="U57" s="305"/>
      <c r="V57" s="395"/>
      <c r="W57" s="406" t="s">
        <v>851</v>
      </c>
      <c r="X57" s="407"/>
      <c r="Y57" s="407"/>
      <c r="Z57" s="407"/>
      <c r="AA57" s="407"/>
      <c r="AB57" s="407"/>
      <c r="AC57" s="408"/>
      <c r="AD57" s="424"/>
      <c r="AE57" s="425"/>
      <c r="AF57" s="425"/>
      <c r="AG57" s="425"/>
      <c r="AH57" s="425"/>
      <c r="AI57" s="425"/>
      <c r="AJ57" s="426"/>
      <c r="AK57"/>
      <c r="AL57"/>
      <c r="AM57"/>
      <c r="AN57"/>
      <c r="AO57"/>
      <c r="AP57"/>
      <c r="AQ57"/>
      <c r="AR57"/>
      <c r="AS57"/>
      <c r="AT57"/>
    </row>
    <row r="58" spans="1:46" s="392" customFormat="1" ht="12.75" customHeight="1">
      <c r="A58">
        <v>12</v>
      </c>
      <c r="I58" s="313"/>
      <c r="J58" s="311"/>
      <c r="K58" s="311"/>
      <c r="L58" s="311"/>
      <c r="M58" s="311"/>
      <c r="N58" s="311"/>
      <c r="O58" s="312"/>
      <c r="P58" s="313"/>
      <c r="Q58" s="311"/>
      <c r="R58" s="311"/>
      <c r="S58" s="311"/>
      <c r="T58" s="311"/>
      <c r="U58" s="311"/>
      <c r="V58" s="312"/>
      <c r="W58" s="409"/>
      <c r="X58" s="410"/>
      <c r="Y58" s="410"/>
      <c r="Z58" s="410"/>
      <c r="AA58" s="410"/>
      <c r="AB58" s="410"/>
      <c r="AC58" s="411"/>
      <c r="AD58" s="427">
        <v>1</v>
      </c>
      <c r="AE58" s="428">
        <v>0</v>
      </c>
      <c r="AF58" s="428">
        <v>1</v>
      </c>
      <c r="AG58" s="428" t="s">
        <v>87</v>
      </c>
      <c r="AH58" s="428">
        <v>3</v>
      </c>
      <c r="AI58" s="428" t="s">
        <v>847</v>
      </c>
      <c r="AJ58" s="429"/>
      <c r="AK58"/>
      <c r="AL58"/>
      <c r="AM58"/>
      <c r="AN58"/>
      <c r="AO58"/>
      <c r="AP58"/>
      <c r="AQ58"/>
      <c r="AR58"/>
      <c r="AS58"/>
      <c r="AT58"/>
    </row>
    <row r="59" spans="1:46" s="392" customFormat="1" ht="12.75" customHeight="1">
      <c r="A59">
        <v>13</v>
      </c>
      <c r="I59" s="313"/>
      <c r="J59" s="311"/>
      <c r="K59" s="311"/>
      <c r="L59" s="311"/>
      <c r="M59" s="311"/>
      <c r="N59" s="311"/>
      <c r="O59" s="312"/>
      <c r="P59" s="313"/>
      <c r="Q59" s="311"/>
      <c r="R59" s="311"/>
      <c r="S59" s="311"/>
      <c r="T59" s="311"/>
      <c r="U59" s="311"/>
      <c r="V59" s="312"/>
      <c r="W59" s="412">
        <v>2</v>
      </c>
      <c r="X59" s="413">
        <v>0</v>
      </c>
      <c r="Y59" s="413">
        <v>0</v>
      </c>
      <c r="Z59" s="413" t="s">
        <v>87</v>
      </c>
      <c r="AA59" s="413">
        <v>3</v>
      </c>
      <c r="AB59" s="413" t="s">
        <v>843</v>
      </c>
      <c r="AC59" s="414"/>
      <c r="AD59" s="415" t="s">
        <v>327</v>
      </c>
      <c r="AE59" s="416"/>
      <c r="AF59" s="416"/>
      <c r="AG59" s="416"/>
      <c r="AH59" s="416"/>
      <c r="AI59" s="416"/>
      <c r="AJ59" s="417"/>
      <c r="AK59"/>
      <c r="AL59"/>
      <c r="AM59"/>
      <c r="AN59"/>
      <c r="AO59"/>
      <c r="AP59"/>
      <c r="AQ59"/>
      <c r="AR59"/>
      <c r="AS59"/>
      <c r="AT59"/>
    </row>
    <row r="60" spans="1:46" s="392" customFormat="1" ht="12.75" customHeight="1">
      <c r="A60">
        <v>14</v>
      </c>
      <c r="I60" s="313"/>
      <c r="J60" s="311"/>
      <c r="K60" s="311"/>
      <c r="L60" s="311"/>
      <c r="M60" s="311"/>
      <c r="N60" s="311"/>
      <c r="O60" s="312"/>
      <c r="P60" s="313"/>
      <c r="Q60" s="311"/>
      <c r="R60" s="311"/>
      <c r="S60" s="311"/>
      <c r="T60" s="311"/>
      <c r="U60" s="311"/>
      <c r="V60" s="312"/>
      <c r="W60" s="433" t="s">
        <v>862</v>
      </c>
      <c r="X60" s="434"/>
      <c r="Y60" s="434"/>
      <c r="Z60" s="434"/>
      <c r="AA60" s="434"/>
      <c r="AB60" s="434"/>
      <c r="AC60" s="435"/>
      <c r="AD60" s="418"/>
      <c r="AE60" s="419"/>
      <c r="AF60" s="419"/>
      <c r="AG60" s="419"/>
      <c r="AH60" s="419"/>
      <c r="AI60" s="419"/>
      <c r="AJ60" s="420"/>
      <c r="AK60"/>
      <c r="AL60"/>
      <c r="AM60"/>
      <c r="AN60"/>
      <c r="AO60"/>
      <c r="AP60"/>
      <c r="AQ60"/>
      <c r="AR60"/>
      <c r="AS60"/>
      <c r="AT60"/>
    </row>
    <row r="61" spans="1:46" s="392" customFormat="1" ht="12.75" customHeight="1">
      <c r="A61">
        <v>15</v>
      </c>
      <c r="I61" s="323">
        <v>2</v>
      </c>
      <c r="J61" s="324">
        <v>1</v>
      </c>
      <c r="K61" s="324">
        <v>0</v>
      </c>
      <c r="L61" s="324" t="s">
        <v>196</v>
      </c>
      <c r="M61" s="324">
        <v>5</v>
      </c>
      <c r="N61" s="324" t="s">
        <v>841</v>
      </c>
      <c r="O61" s="353" t="s">
        <v>857</v>
      </c>
      <c r="P61" s="323">
        <v>2</v>
      </c>
      <c r="Q61" s="324">
        <v>1</v>
      </c>
      <c r="R61" s="324">
        <v>0</v>
      </c>
      <c r="S61" s="324" t="s">
        <v>196</v>
      </c>
      <c r="T61" s="324">
        <v>5</v>
      </c>
      <c r="U61" s="324" t="s">
        <v>841</v>
      </c>
      <c r="V61" s="353" t="s">
        <v>857</v>
      </c>
      <c r="W61" s="436"/>
      <c r="X61" s="437"/>
      <c r="Y61" s="437"/>
      <c r="Z61" s="437"/>
      <c r="AA61" s="437"/>
      <c r="AB61" s="437"/>
      <c r="AC61" s="438"/>
      <c r="AD61" s="418"/>
      <c r="AE61" s="419"/>
      <c r="AF61" s="419"/>
      <c r="AG61" s="419"/>
      <c r="AH61" s="419"/>
      <c r="AI61" s="419"/>
      <c r="AJ61" s="420"/>
      <c r="AK61"/>
      <c r="AL61"/>
      <c r="AM61"/>
      <c r="AN61"/>
      <c r="AO61"/>
      <c r="AP61"/>
      <c r="AQ61"/>
      <c r="AR61"/>
      <c r="AS61"/>
      <c r="AT61"/>
    </row>
    <row r="62" spans="1:46" s="392" customFormat="1" ht="12.75" customHeight="1">
      <c r="A62">
        <v>16</v>
      </c>
      <c r="I62" s="394" t="s">
        <v>323</v>
      </c>
      <c r="J62" s="305"/>
      <c r="K62" s="305"/>
      <c r="L62" s="305"/>
      <c r="M62" s="305"/>
      <c r="N62" s="305"/>
      <c r="O62" s="395"/>
      <c r="P62" s="394" t="s">
        <v>867</v>
      </c>
      <c r="Q62" s="305"/>
      <c r="R62" s="305"/>
      <c r="S62" s="305"/>
      <c r="T62" s="305"/>
      <c r="U62" s="305"/>
      <c r="V62" s="395"/>
      <c r="W62" s="436"/>
      <c r="X62" s="437"/>
      <c r="Y62" s="437"/>
      <c r="Z62" s="437"/>
      <c r="AA62" s="437"/>
      <c r="AB62" s="437"/>
      <c r="AC62" s="438"/>
      <c r="AD62" s="418"/>
      <c r="AE62" s="419"/>
      <c r="AF62" s="419"/>
      <c r="AG62" s="419"/>
      <c r="AH62" s="419"/>
      <c r="AI62" s="419"/>
      <c r="AJ62" s="420"/>
      <c r="AK62"/>
      <c r="AL62"/>
      <c r="AM62"/>
      <c r="AN62"/>
      <c r="AO62"/>
      <c r="AP62"/>
      <c r="AQ62"/>
      <c r="AR62"/>
      <c r="AS62"/>
      <c r="AT62"/>
    </row>
    <row r="63" spans="1:46" s="392" customFormat="1" ht="12.75" customHeight="1">
      <c r="A63">
        <v>17</v>
      </c>
      <c r="I63" s="313"/>
      <c r="J63" s="311"/>
      <c r="K63" s="311"/>
      <c r="L63" s="311"/>
      <c r="M63" s="311"/>
      <c r="N63" s="311"/>
      <c r="O63" s="312"/>
      <c r="P63" s="313"/>
      <c r="Q63" s="311"/>
      <c r="R63" s="311"/>
      <c r="S63" s="311"/>
      <c r="T63" s="311"/>
      <c r="U63" s="311"/>
      <c r="V63" s="312"/>
      <c r="W63" s="436"/>
      <c r="X63" s="437"/>
      <c r="Y63" s="437"/>
      <c r="Z63" s="437"/>
      <c r="AA63" s="437"/>
      <c r="AB63" s="437"/>
      <c r="AC63" s="438"/>
      <c r="AD63" s="430">
        <v>2</v>
      </c>
      <c r="AE63" s="431">
        <v>0</v>
      </c>
      <c r="AF63" s="431">
        <v>2</v>
      </c>
      <c r="AG63" s="431" t="s">
        <v>87</v>
      </c>
      <c r="AH63" s="431">
        <v>5</v>
      </c>
      <c r="AI63" s="431" t="s">
        <v>714</v>
      </c>
      <c r="AJ63" s="432" t="s">
        <v>729</v>
      </c>
      <c r="AK63"/>
      <c r="AL63"/>
      <c r="AM63"/>
      <c r="AN63"/>
      <c r="AO63"/>
      <c r="AP63"/>
      <c r="AQ63"/>
      <c r="AR63"/>
      <c r="AS63"/>
      <c r="AT63"/>
    </row>
    <row r="64" spans="1:46" s="392" customFormat="1" ht="12.75" customHeight="1">
      <c r="A64">
        <v>18</v>
      </c>
      <c r="I64" s="313"/>
      <c r="J64" s="311"/>
      <c r="K64" s="311"/>
      <c r="L64" s="311"/>
      <c r="M64" s="311"/>
      <c r="N64" s="311"/>
      <c r="O64" s="312"/>
      <c r="P64" s="313"/>
      <c r="Q64" s="311"/>
      <c r="R64" s="311"/>
      <c r="S64" s="311"/>
      <c r="T64" s="311"/>
      <c r="U64" s="311"/>
      <c r="V64" s="312"/>
      <c r="W64" s="436"/>
      <c r="X64" s="437"/>
      <c r="Y64" s="437"/>
      <c r="Z64" s="437"/>
      <c r="AA64" s="437"/>
      <c r="AB64" s="437"/>
      <c r="AC64" s="438"/>
      <c r="AD64" s="433" t="s">
        <v>864</v>
      </c>
      <c r="AE64" s="434"/>
      <c r="AF64" s="434"/>
      <c r="AG64" s="434"/>
      <c r="AH64" s="434"/>
      <c r="AI64" s="434"/>
      <c r="AJ64" s="435"/>
      <c r="AK64"/>
      <c r="AL64"/>
      <c r="AM64"/>
      <c r="AN64"/>
      <c r="AO64"/>
      <c r="AP64"/>
      <c r="AQ64"/>
      <c r="AR64"/>
      <c r="AS64"/>
      <c r="AT64"/>
    </row>
    <row r="65" spans="1:46" s="392" customFormat="1" ht="12.75" customHeight="1">
      <c r="A65">
        <v>19</v>
      </c>
      <c r="I65" s="313"/>
      <c r="J65" s="311"/>
      <c r="K65" s="311"/>
      <c r="L65" s="311"/>
      <c r="M65" s="311"/>
      <c r="N65" s="311"/>
      <c r="O65" s="312"/>
      <c r="P65" s="313"/>
      <c r="Q65" s="311"/>
      <c r="R65" s="311"/>
      <c r="S65" s="311"/>
      <c r="T65" s="311"/>
      <c r="U65" s="311"/>
      <c r="V65" s="312"/>
      <c r="W65" s="436"/>
      <c r="X65" s="437"/>
      <c r="Y65" s="437"/>
      <c r="Z65" s="437"/>
      <c r="AA65" s="437"/>
      <c r="AB65" s="437"/>
      <c r="AC65" s="438"/>
      <c r="AD65" s="436"/>
      <c r="AE65" s="437"/>
      <c r="AF65" s="437"/>
      <c r="AG65" s="437"/>
      <c r="AH65" s="437"/>
      <c r="AI65" s="437"/>
      <c r="AJ65" s="438"/>
      <c r="AK65"/>
      <c r="AL65"/>
      <c r="AM65"/>
      <c r="AN65"/>
      <c r="AO65"/>
      <c r="AP65"/>
      <c r="AQ65"/>
      <c r="AR65"/>
      <c r="AS65"/>
      <c r="AT65"/>
    </row>
    <row r="66" spans="1:46" s="392" customFormat="1" ht="12.75" customHeight="1">
      <c r="A66">
        <v>20</v>
      </c>
      <c r="I66" s="323">
        <v>2</v>
      </c>
      <c r="J66" s="324">
        <v>0</v>
      </c>
      <c r="K66" s="324">
        <v>2</v>
      </c>
      <c r="L66" s="324" t="s">
        <v>87</v>
      </c>
      <c r="M66" s="324">
        <v>5</v>
      </c>
      <c r="N66" s="324" t="s">
        <v>841</v>
      </c>
      <c r="O66" s="353" t="s">
        <v>866</v>
      </c>
      <c r="P66" s="323">
        <v>0</v>
      </c>
      <c r="Q66" s="324">
        <v>0</v>
      </c>
      <c r="R66" s="324">
        <v>4</v>
      </c>
      <c r="S66" s="324" t="s">
        <v>87</v>
      </c>
      <c r="T66" s="324">
        <v>5</v>
      </c>
      <c r="U66" s="324" t="s">
        <v>841</v>
      </c>
      <c r="V66" s="353" t="s">
        <v>865</v>
      </c>
      <c r="W66" s="436"/>
      <c r="X66" s="437"/>
      <c r="Y66" s="437"/>
      <c r="Z66" s="437"/>
      <c r="AA66" s="437"/>
      <c r="AB66" s="437"/>
      <c r="AC66" s="438"/>
      <c r="AD66" s="436"/>
      <c r="AE66" s="437"/>
      <c r="AF66" s="437"/>
      <c r="AG66" s="437"/>
      <c r="AH66" s="437"/>
      <c r="AI66" s="437"/>
      <c r="AJ66" s="438"/>
      <c r="AK66"/>
      <c r="AL66"/>
      <c r="AM66"/>
      <c r="AN66"/>
      <c r="AO66"/>
      <c r="AP66"/>
      <c r="AQ66"/>
      <c r="AR66"/>
      <c r="AS66"/>
      <c r="AT66"/>
    </row>
    <row r="67" spans="1:46" s="392" customFormat="1" ht="12.75" customHeight="1">
      <c r="A67">
        <v>21</v>
      </c>
      <c r="I67" s="394" t="s">
        <v>863</v>
      </c>
      <c r="J67" s="305"/>
      <c r="K67" s="305"/>
      <c r="L67" s="305"/>
      <c r="M67" s="305"/>
      <c r="N67" s="305"/>
      <c r="O67" s="395"/>
      <c r="P67" s="415" t="s">
        <v>319</v>
      </c>
      <c r="Q67" s="416"/>
      <c r="R67" s="416"/>
      <c r="S67" s="416"/>
      <c r="T67" s="416"/>
      <c r="U67" s="416"/>
      <c r="V67" s="417"/>
      <c r="W67" s="436"/>
      <c r="X67" s="437"/>
      <c r="Y67" s="437"/>
      <c r="Z67" s="437"/>
      <c r="AA67" s="437"/>
      <c r="AB67" s="437"/>
      <c r="AC67" s="438"/>
      <c r="AD67" s="436"/>
      <c r="AE67" s="437"/>
      <c r="AF67" s="437"/>
      <c r="AG67" s="437"/>
      <c r="AH67" s="437"/>
      <c r="AI67" s="437"/>
      <c r="AJ67" s="438"/>
      <c r="AK67"/>
      <c r="AL67"/>
      <c r="AM67"/>
      <c r="AN67"/>
      <c r="AO67"/>
      <c r="AP67"/>
      <c r="AQ67"/>
      <c r="AR67"/>
      <c r="AS67"/>
      <c r="AT67"/>
    </row>
    <row r="68" spans="1:46" s="392" customFormat="1" ht="12.75" customHeight="1">
      <c r="A68">
        <v>22</v>
      </c>
      <c r="I68" s="313"/>
      <c r="J68" s="311"/>
      <c r="K68" s="311"/>
      <c r="L68" s="311"/>
      <c r="M68" s="311"/>
      <c r="N68" s="311"/>
      <c r="O68" s="312"/>
      <c r="P68" s="418"/>
      <c r="Q68" s="419"/>
      <c r="R68" s="419"/>
      <c r="S68" s="419"/>
      <c r="T68" s="419"/>
      <c r="U68" s="419"/>
      <c r="V68" s="420"/>
      <c r="W68" s="436"/>
      <c r="X68" s="437"/>
      <c r="Y68" s="437"/>
      <c r="Z68" s="437"/>
      <c r="AA68" s="437"/>
      <c r="AB68" s="437"/>
      <c r="AC68" s="438"/>
      <c r="AD68" s="436"/>
      <c r="AE68" s="437"/>
      <c r="AF68" s="437"/>
      <c r="AG68" s="437"/>
      <c r="AH68" s="437"/>
      <c r="AI68" s="437"/>
      <c r="AJ68" s="438"/>
      <c r="AK68"/>
      <c r="AL68"/>
      <c r="AM68"/>
      <c r="AN68"/>
      <c r="AO68"/>
      <c r="AP68"/>
      <c r="AQ68"/>
      <c r="AR68"/>
      <c r="AS68"/>
      <c r="AT68"/>
    </row>
    <row r="69" spans="1:46" s="392" customFormat="1" ht="12.75" customHeight="1">
      <c r="A69">
        <v>23</v>
      </c>
      <c r="I69" s="313"/>
      <c r="J69" s="311"/>
      <c r="K69" s="311"/>
      <c r="L69" s="311"/>
      <c r="M69" s="311"/>
      <c r="N69" s="311"/>
      <c r="O69" s="312"/>
      <c r="P69" s="418"/>
      <c r="Q69" s="419"/>
      <c r="R69" s="419"/>
      <c r="S69" s="419"/>
      <c r="T69" s="419"/>
      <c r="U69" s="419"/>
      <c r="V69" s="420"/>
      <c r="W69" s="436"/>
      <c r="X69" s="437"/>
      <c r="Y69" s="437"/>
      <c r="Z69" s="437"/>
      <c r="AA69" s="437"/>
      <c r="AB69" s="437"/>
      <c r="AC69" s="438"/>
      <c r="AD69" s="436"/>
      <c r="AE69" s="437"/>
      <c r="AF69" s="437"/>
      <c r="AG69" s="437"/>
      <c r="AH69" s="437"/>
      <c r="AI69" s="437"/>
      <c r="AJ69" s="438"/>
      <c r="AK69"/>
      <c r="AL69"/>
      <c r="AM69"/>
      <c r="AN69"/>
      <c r="AO69"/>
      <c r="AP69"/>
      <c r="AQ69"/>
      <c r="AR69"/>
      <c r="AS69"/>
      <c r="AT69"/>
    </row>
    <row r="70" spans="1:46" s="392" customFormat="1" ht="12.75" customHeight="1">
      <c r="A70">
        <v>24</v>
      </c>
      <c r="I70" s="313"/>
      <c r="J70" s="311"/>
      <c r="K70" s="311"/>
      <c r="L70" s="311"/>
      <c r="M70" s="311"/>
      <c r="N70" s="311"/>
      <c r="O70" s="312"/>
      <c r="P70" s="418"/>
      <c r="Q70" s="419"/>
      <c r="R70" s="419"/>
      <c r="S70" s="419"/>
      <c r="T70" s="419"/>
      <c r="U70" s="419"/>
      <c r="V70" s="420"/>
      <c r="W70" s="436"/>
      <c r="X70" s="437"/>
      <c r="Y70" s="437"/>
      <c r="Z70" s="437"/>
      <c r="AA70" s="437"/>
      <c r="AB70" s="437"/>
      <c r="AC70" s="438"/>
      <c r="AD70" s="436"/>
      <c r="AE70" s="437"/>
      <c r="AF70" s="437"/>
      <c r="AG70" s="437"/>
      <c r="AH70" s="437"/>
      <c r="AI70" s="437"/>
      <c r="AJ70" s="438"/>
      <c r="AK70"/>
      <c r="AL70"/>
      <c r="AM70"/>
      <c r="AN70"/>
      <c r="AO70"/>
      <c r="AP70"/>
      <c r="AQ70"/>
      <c r="AR70"/>
      <c r="AS70"/>
      <c r="AT70"/>
    </row>
    <row r="71" spans="1:46" s="392" customFormat="1" ht="12.75" customHeight="1">
      <c r="A71">
        <v>25</v>
      </c>
      <c r="I71" s="323">
        <v>0</v>
      </c>
      <c r="J71" s="324">
        <v>0</v>
      </c>
      <c r="K71" s="324">
        <v>4</v>
      </c>
      <c r="L71" s="324" t="s">
        <v>87</v>
      </c>
      <c r="M71" s="324">
        <v>5</v>
      </c>
      <c r="N71" s="324" t="s">
        <v>841</v>
      </c>
      <c r="O71" s="353" t="s">
        <v>865</v>
      </c>
      <c r="P71" s="430">
        <v>2</v>
      </c>
      <c r="Q71" s="431">
        <v>0</v>
      </c>
      <c r="R71" s="431">
        <v>2</v>
      </c>
      <c r="S71" s="431" t="s">
        <v>196</v>
      </c>
      <c r="T71" s="431">
        <v>5</v>
      </c>
      <c r="U71" s="431" t="s">
        <v>714</v>
      </c>
      <c r="V71" s="432" t="s">
        <v>780</v>
      </c>
      <c r="W71" s="436"/>
      <c r="X71" s="437"/>
      <c r="Y71" s="437"/>
      <c r="Z71" s="437"/>
      <c r="AA71" s="437"/>
      <c r="AB71" s="437"/>
      <c r="AC71" s="438"/>
      <c r="AD71" s="436"/>
      <c r="AE71" s="437"/>
      <c r="AF71" s="437"/>
      <c r="AG71" s="437"/>
      <c r="AH71" s="437"/>
      <c r="AI71" s="437"/>
      <c r="AJ71" s="438"/>
      <c r="AK71"/>
      <c r="AL71"/>
      <c r="AM71"/>
      <c r="AN71"/>
      <c r="AO71"/>
      <c r="AP71"/>
      <c r="AQ71"/>
      <c r="AR71"/>
      <c r="AS71"/>
      <c r="AT71"/>
    </row>
    <row r="72" spans="1:46" s="392" customFormat="1" ht="12.75" customHeight="1">
      <c r="A72">
        <v>26</v>
      </c>
      <c r="I72" s="415" t="s">
        <v>325</v>
      </c>
      <c r="J72" s="416"/>
      <c r="K72" s="416"/>
      <c r="L72" s="416"/>
      <c r="M72" s="416"/>
      <c r="N72" s="416"/>
      <c r="O72" s="417"/>
      <c r="P72" s="415" t="s">
        <v>320</v>
      </c>
      <c r="Q72" s="416"/>
      <c r="R72" s="416"/>
      <c r="S72" s="416"/>
      <c r="T72" s="416"/>
      <c r="U72" s="416"/>
      <c r="V72" s="417"/>
      <c r="W72" s="436"/>
      <c r="X72" s="437"/>
      <c r="Y72" s="437"/>
      <c r="Z72" s="437"/>
      <c r="AA72" s="437"/>
      <c r="AB72" s="437"/>
      <c r="AC72" s="438"/>
      <c r="AD72" s="436"/>
      <c r="AE72" s="437"/>
      <c r="AF72" s="437"/>
      <c r="AG72" s="437"/>
      <c r="AH72" s="437"/>
      <c r="AI72" s="437"/>
      <c r="AJ72" s="438"/>
      <c r="AK72"/>
      <c r="AL72"/>
      <c r="AM72"/>
      <c r="AN72"/>
      <c r="AO72"/>
      <c r="AP72"/>
      <c r="AQ72"/>
      <c r="AR72"/>
      <c r="AS72"/>
      <c r="AT72"/>
    </row>
    <row r="73" spans="1:46" s="392" customFormat="1" ht="12.75" customHeight="1">
      <c r="A73">
        <v>27</v>
      </c>
      <c r="I73" s="418"/>
      <c r="J73" s="419"/>
      <c r="K73" s="419"/>
      <c r="L73" s="419"/>
      <c r="M73" s="419"/>
      <c r="N73" s="419"/>
      <c r="O73" s="420"/>
      <c r="P73" s="418"/>
      <c r="Q73" s="419"/>
      <c r="R73" s="419"/>
      <c r="S73" s="419"/>
      <c r="T73" s="419"/>
      <c r="U73" s="419"/>
      <c r="V73" s="420"/>
      <c r="W73" s="436"/>
      <c r="X73" s="437"/>
      <c r="Y73" s="437"/>
      <c r="Z73" s="437"/>
      <c r="AA73" s="437"/>
      <c r="AB73" s="437"/>
      <c r="AC73" s="438"/>
      <c r="AD73" s="436"/>
      <c r="AE73" s="437"/>
      <c r="AF73" s="437"/>
      <c r="AG73" s="437"/>
      <c r="AH73" s="437"/>
      <c r="AI73" s="437"/>
      <c r="AJ73" s="438"/>
      <c r="AK73"/>
      <c r="AL73"/>
      <c r="AM73"/>
      <c r="AN73"/>
      <c r="AO73"/>
      <c r="AP73"/>
      <c r="AQ73"/>
      <c r="AR73"/>
      <c r="AS73"/>
      <c r="AT73"/>
    </row>
    <row r="74" spans="1:46" s="392" customFormat="1" ht="12.75" customHeight="1">
      <c r="A74">
        <v>28</v>
      </c>
      <c r="I74" s="418"/>
      <c r="J74" s="419"/>
      <c r="K74" s="419"/>
      <c r="L74" s="419"/>
      <c r="M74" s="419"/>
      <c r="N74" s="419"/>
      <c r="O74" s="420"/>
      <c r="P74" s="418"/>
      <c r="Q74" s="419"/>
      <c r="R74" s="419"/>
      <c r="S74" s="419"/>
      <c r="T74" s="419"/>
      <c r="U74" s="419"/>
      <c r="V74" s="420"/>
      <c r="W74" s="436"/>
      <c r="X74" s="437"/>
      <c r="Y74" s="437"/>
      <c r="Z74" s="437"/>
      <c r="AA74" s="437"/>
      <c r="AB74" s="437"/>
      <c r="AC74" s="438"/>
      <c r="AD74" s="436"/>
      <c r="AE74" s="437"/>
      <c r="AF74" s="437"/>
      <c r="AG74" s="437"/>
      <c r="AH74" s="437"/>
      <c r="AI74" s="437"/>
      <c r="AJ74" s="438"/>
      <c r="AK74"/>
      <c r="AL74"/>
      <c r="AM74"/>
      <c r="AN74"/>
      <c r="AO74"/>
      <c r="AP74"/>
      <c r="AQ74"/>
      <c r="AR74"/>
      <c r="AS74"/>
      <c r="AT74"/>
    </row>
    <row r="75" spans="1:46" s="392" customFormat="1" ht="12.75" customHeight="1">
      <c r="A75">
        <v>29</v>
      </c>
      <c r="I75" s="418"/>
      <c r="J75" s="419"/>
      <c r="K75" s="419"/>
      <c r="L75" s="419"/>
      <c r="M75" s="419"/>
      <c r="N75" s="419"/>
      <c r="O75" s="420"/>
      <c r="P75" s="418"/>
      <c r="Q75" s="419"/>
      <c r="R75" s="419"/>
      <c r="S75" s="419"/>
      <c r="T75" s="419"/>
      <c r="U75" s="419"/>
      <c r="V75" s="420"/>
      <c r="W75" s="439">
        <v>0</v>
      </c>
      <c r="X75" s="440">
        <v>9</v>
      </c>
      <c r="Y75" s="440">
        <v>0</v>
      </c>
      <c r="Z75" s="440" t="s">
        <v>87</v>
      </c>
      <c r="AA75" s="440">
        <v>16</v>
      </c>
      <c r="AB75" s="440" t="s">
        <v>868</v>
      </c>
      <c r="AC75" s="441"/>
      <c r="AD75" s="436"/>
      <c r="AE75" s="437"/>
      <c r="AF75" s="437"/>
      <c r="AG75" s="437"/>
      <c r="AH75" s="437"/>
      <c r="AI75" s="437"/>
      <c r="AJ75" s="438"/>
      <c r="AK75"/>
      <c r="AL75"/>
      <c r="AM75"/>
      <c r="AN75"/>
      <c r="AO75"/>
      <c r="AP75"/>
      <c r="AQ75"/>
      <c r="AR75"/>
      <c r="AS75"/>
      <c r="AT75"/>
    </row>
    <row r="76" spans="1:46" s="392" customFormat="1" ht="12.75" customHeight="1">
      <c r="A76">
        <v>30</v>
      </c>
      <c r="I76" s="430">
        <v>2</v>
      </c>
      <c r="J76" s="431">
        <v>0</v>
      </c>
      <c r="K76" s="431">
        <v>1</v>
      </c>
      <c r="L76" s="431" t="s">
        <v>196</v>
      </c>
      <c r="M76" s="431">
        <v>5</v>
      </c>
      <c r="N76" s="431" t="s">
        <v>714</v>
      </c>
      <c r="O76" s="432" t="s">
        <v>780</v>
      </c>
      <c r="P76" s="430">
        <v>2</v>
      </c>
      <c r="Q76" s="431">
        <v>0</v>
      </c>
      <c r="R76" s="431">
        <v>2</v>
      </c>
      <c r="S76" s="431" t="s">
        <v>87</v>
      </c>
      <c r="T76" s="431">
        <v>5</v>
      </c>
      <c r="U76" s="431" t="s">
        <v>714</v>
      </c>
      <c r="V76" s="432" t="s">
        <v>780</v>
      </c>
      <c r="AD76" s="436"/>
      <c r="AE76" s="437"/>
      <c r="AF76" s="437"/>
      <c r="AG76" s="437"/>
      <c r="AH76" s="437"/>
      <c r="AI76" s="437"/>
      <c r="AJ76" s="438"/>
      <c r="AK76"/>
      <c r="AL76"/>
      <c r="AM76"/>
      <c r="AN76"/>
      <c r="AO76"/>
      <c r="AP76"/>
      <c r="AQ76"/>
      <c r="AR76"/>
      <c r="AS76"/>
      <c r="AT76"/>
    </row>
    <row r="77" spans="1:46" s="392" customFormat="1" ht="12.75" customHeight="1">
      <c r="A77">
        <v>31</v>
      </c>
      <c r="I77"/>
      <c r="J77"/>
      <c r="K77"/>
      <c r="L77"/>
      <c r="M77"/>
      <c r="N77"/>
      <c r="O77"/>
      <c r="P77" s="442" t="s">
        <v>869</v>
      </c>
      <c r="Q77" s="443"/>
      <c r="R77" s="443"/>
      <c r="S77" s="443"/>
      <c r="T77" s="443"/>
      <c r="U77" s="443"/>
      <c r="V77" s="444"/>
      <c r="W77"/>
      <c r="X77"/>
      <c r="Y77"/>
      <c r="Z77"/>
      <c r="AA77"/>
      <c r="AB77"/>
      <c r="AC77"/>
      <c r="AD77" s="439">
        <v>0</v>
      </c>
      <c r="AE77" s="440">
        <v>7</v>
      </c>
      <c r="AF77" s="440">
        <v>0</v>
      </c>
      <c r="AG77" s="440" t="s">
        <v>87</v>
      </c>
      <c r="AH77" s="440">
        <v>14</v>
      </c>
      <c r="AI77" s="440" t="s">
        <v>868</v>
      </c>
      <c r="AJ77" s="441"/>
      <c r="AK77"/>
      <c r="AL77"/>
      <c r="AM77"/>
      <c r="AN77"/>
      <c r="AO77"/>
      <c r="AP77"/>
      <c r="AQ77"/>
      <c r="AR77"/>
      <c r="AS77"/>
      <c r="AT77"/>
    </row>
    <row r="78" spans="1:46" s="392" customFormat="1" ht="12.75" customHeight="1">
      <c r="A78">
        <v>32</v>
      </c>
      <c r="O78" s="448"/>
      <c r="P78" s="388" t="s">
        <v>870</v>
      </c>
      <c r="Q78" s="445">
        <v>0</v>
      </c>
      <c r="R78" s="445">
        <v>0</v>
      </c>
      <c r="S78" s="445" t="s">
        <v>871</v>
      </c>
      <c r="T78" s="445">
        <v>0</v>
      </c>
      <c r="U78" s="445" t="s">
        <v>854</v>
      </c>
      <c r="V78" s="446"/>
      <c r="AE78"/>
      <c r="AF78"/>
      <c r="AG78"/>
      <c r="AH78"/>
      <c r="AI78"/>
      <c r="AJ78"/>
      <c r="AK78"/>
      <c r="AL78"/>
      <c r="AM78"/>
      <c r="AN78"/>
      <c r="AO78"/>
      <c r="AP78"/>
      <c r="AQ78"/>
      <c r="AR78"/>
      <c r="AS78"/>
      <c r="AT78"/>
    </row>
    <row r="79" spans="1:46" s="392" customFormat="1" ht="12.75" customHeight="1">
      <c r="A79"/>
      <c r="B79"/>
      <c r="C79"/>
      <c r="D79"/>
      <c r="E79"/>
      <c r="F79"/>
      <c r="G79"/>
      <c r="H79"/>
      <c r="I79"/>
      <c r="J79"/>
      <c r="K79"/>
      <c r="L79"/>
      <c r="M79"/>
      <c r="N79"/>
      <c r="O79"/>
      <c r="P79"/>
      <c r="Q79"/>
      <c r="R79"/>
      <c r="S79"/>
      <c r="T79"/>
      <c r="U79"/>
      <c r="V79"/>
      <c r="W79"/>
      <c r="X79"/>
      <c r="Y79"/>
      <c r="Z79"/>
      <c r="AA79"/>
      <c r="AB79"/>
      <c r="AC79"/>
      <c r="AE79"/>
      <c r="AF79"/>
      <c r="AG79"/>
      <c r="AH79"/>
      <c r="AI79"/>
      <c r="AJ79"/>
      <c r="AK79"/>
      <c r="AL79"/>
      <c r="AM79"/>
      <c r="AN79"/>
      <c r="AO79"/>
      <c r="AP79"/>
      <c r="AQ79"/>
      <c r="AR79"/>
      <c r="AS79"/>
      <c r="AT79"/>
    </row>
    <row r="80" spans="1:46" s="392" customFormat="1" ht="12.75" customHeight="1">
      <c r="A80"/>
      <c r="B80"/>
      <c r="C80"/>
      <c r="D80"/>
      <c r="E80"/>
      <c r="F80"/>
      <c r="G80"/>
      <c r="H80"/>
      <c r="I80"/>
      <c r="J80"/>
      <c r="K80"/>
      <c r="L80"/>
      <c r="M80"/>
      <c r="N80"/>
      <c r="O80"/>
      <c r="P80"/>
      <c r="Q80"/>
      <c r="R80"/>
      <c r="S80"/>
      <c r="T80"/>
      <c r="U80"/>
      <c r="V80"/>
      <c r="W80"/>
      <c r="X80"/>
      <c r="Y80"/>
      <c r="Z80"/>
      <c r="AA80"/>
      <c r="AB80"/>
      <c r="AC80"/>
      <c r="AE80"/>
      <c r="AF80"/>
      <c r="AG80"/>
      <c r="AH80"/>
      <c r="AI80"/>
      <c r="AJ80"/>
      <c r="AK80"/>
      <c r="AL80"/>
      <c r="AM80"/>
      <c r="AN80"/>
      <c r="AO80"/>
      <c r="AP80"/>
      <c r="AQ80"/>
      <c r="AR80"/>
      <c r="AS80"/>
      <c r="AT80"/>
    </row>
    <row r="81" spans="1:46" s="392" customFormat="1" ht="12.75" customHeight="1">
      <c r="A81"/>
      <c r="B81"/>
      <c r="C81"/>
      <c r="D81"/>
      <c r="E81"/>
      <c r="F81"/>
      <c r="G81"/>
      <c r="H81"/>
      <c r="I81"/>
      <c r="J81"/>
      <c r="K81"/>
      <c r="L81"/>
      <c r="M81"/>
      <c r="N81"/>
      <c r="O81"/>
      <c r="P81"/>
      <c r="Q81"/>
      <c r="R81"/>
      <c r="S81"/>
      <c r="T81"/>
      <c r="U81"/>
      <c r="V81"/>
      <c r="W81"/>
      <c r="X81"/>
      <c r="Y81"/>
      <c r="Z81"/>
      <c r="AA81"/>
      <c r="AB81"/>
      <c r="AC81"/>
      <c r="AE81"/>
      <c r="AF81"/>
      <c r="AG81"/>
      <c r="AH81"/>
      <c r="AI81"/>
      <c r="AJ81"/>
      <c r="AK81"/>
      <c r="AL81"/>
      <c r="AM81"/>
      <c r="AN81"/>
      <c r="AO81"/>
      <c r="AP81"/>
      <c r="AQ81"/>
      <c r="AR81"/>
      <c r="AS81"/>
      <c r="AT81"/>
    </row>
    <row r="82" spans="1:46" s="392" customFormat="1" ht="12.75" customHeight="1">
      <c r="A82"/>
      <c r="B82"/>
      <c r="C82"/>
      <c r="D82"/>
      <c r="E82"/>
      <c r="F82"/>
      <c r="G82"/>
      <c r="H82"/>
      <c r="I82"/>
      <c r="J82"/>
      <c r="K82"/>
      <c r="L82"/>
      <c r="M82"/>
      <c r="N82"/>
      <c r="O82"/>
      <c r="P82"/>
      <c r="Q82"/>
      <c r="R82"/>
      <c r="S82"/>
      <c r="T82"/>
      <c r="U82"/>
      <c r="V82"/>
      <c r="W82"/>
      <c r="X82"/>
      <c r="Y82"/>
      <c r="Z82"/>
      <c r="AA82"/>
      <c r="AB82"/>
      <c r="AC82"/>
      <c r="AE82"/>
      <c r="AF82"/>
      <c r="AG82"/>
      <c r="AH82"/>
      <c r="AI82"/>
      <c r="AJ82"/>
      <c r="AK82"/>
      <c r="AL82"/>
      <c r="AM82"/>
      <c r="AN82"/>
      <c r="AO82"/>
      <c r="AP82"/>
      <c r="AQ82"/>
      <c r="AR82"/>
      <c r="AS82"/>
      <c r="AT82"/>
    </row>
    <row r="83" spans="1:46" s="392" customFormat="1" ht="12.75" customHeight="1">
      <c r="A83"/>
      <c r="B83"/>
      <c r="C83"/>
      <c r="D83"/>
      <c r="E83"/>
      <c r="F83"/>
      <c r="G83"/>
      <c r="H83"/>
      <c r="I83"/>
      <c r="J83"/>
      <c r="K83"/>
      <c r="L83"/>
      <c r="M83"/>
      <c r="N83"/>
      <c r="O83"/>
      <c r="P83"/>
      <c r="Q83"/>
      <c r="R83"/>
      <c r="S83"/>
      <c r="T83"/>
      <c r="U83"/>
      <c r="V83"/>
      <c r="W83"/>
      <c r="X83"/>
      <c r="Y83"/>
      <c r="Z83"/>
      <c r="AA83"/>
      <c r="AB83"/>
      <c r="AC83"/>
      <c r="AE83"/>
      <c r="AF83"/>
      <c r="AG83"/>
      <c r="AH83"/>
      <c r="AI83"/>
      <c r="AJ83"/>
      <c r="AK83"/>
      <c r="AL83"/>
      <c r="AM83"/>
      <c r="AN83"/>
      <c r="AO83"/>
      <c r="AP83"/>
      <c r="AQ83"/>
      <c r="AR83"/>
      <c r="AS83"/>
      <c r="AT83"/>
    </row>
    <row r="84" spans="1:46" s="392" customFormat="1" ht="12.75" customHeight="1">
      <c r="A84"/>
      <c r="B84"/>
      <c r="C84"/>
      <c r="D84"/>
      <c r="E84"/>
      <c r="F84"/>
      <c r="G84"/>
      <c r="H84"/>
      <c r="I84" s="223" t="s">
        <v>737</v>
      </c>
      <c r="J84" s="223" t="s">
        <v>738</v>
      </c>
      <c r="K84" s="223" t="s">
        <v>33</v>
      </c>
      <c r="L84" s="223"/>
      <c r="M84" s="223" t="s">
        <v>739</v>
      </c>
      <c r="N84" s="223"/>
      <c r="O84" s="84"/>
      <c r="P84" s="223" t="s">
        <v>737</v>
      </c>
      <c r="Q84" s="223" t="s">
        <v>738</v>
      </c>
      <c r="R84" s="223" t="s">
        <v>33</v>
      </c>
      <c r="S84" s="223"/>
      <c r="T84" s="223" t="s">
        <v>739</v>
      </c>
      <c r="U84" s="223"/>
      <c r="V84" s="84"/>
      <c r="W84" s="223" t="s">
        <v>737</v>
      </c>
      <c r="X84" s="223" t="s">
        <v>738</v>
      </c>
      <c r="Y84" s="223" t="s">
        <v>33</v>
      </c>
      <c r="Z84" s="223"/>
      <c r="AA84" s="223" t="s">
        <v>739</v>
      </c>
      <c r="AB84" s="223"/>
      <c r="AC84"/>
      <c r="AD84" s="223" t="s">
        <v>737</v>
      </c>
      <c r="AE84" s="223" t="s">
        <v>738</v>
      </c>
      <c r="AF84" s="223" t="s">
        <v>33</v>
      </c>
      <c r="AG84" s="223"/>
      <c r="AH84" s="223" t="s">
        <v>739</v>
      </c>
      <c r="AI84" s="223"/>
      <c r="AJ84" s="2"/>
      <c r="AK84" s="1"/>
      <c r="AL84" s="1"/>
      <c r="AM84" s="224" t="s">
        <v>739</v>
      </c>
      <c r="AN84" s="224">
        <f>M85+T85+AA85+AH85</f>
        <v>120</v>
      </c>
      <c r="AO84"/>
      <c r="AP84"/>
      <c r="AQ84"/>
      <c r="AR84"/>
      <c r="AS84"/>
      <c r="AT84"/>
    </row>
    <row r="85" spans="1:46" s="392" customFormat="1" ht="12.75" customHeight="1">
      <c r="A85"/>
      <c r="B85"/>
      <c r="C85"/>
      <c r="D85"/>
      <c r="E85"/>
      <c r="F85"/>
      <c r="G85"/>
      <c r="H85"/>
      <c r="I85" s="223">
        <f>SUM(I47:I77)</f>
        <v>10</v>
      </c>
      <c r="J85" s="223">
        <f>SUM(J47:J77)</f>
        <v>1</v>
      </c>
      <c r="K85" s="223">
        <f>SUM(K47:K77)</f>
        <v>10</v>
      </c>
      <c r="L85" s="223"/>
      <c r="M85" s="223">
        <f>SUM(M47:M77)</f>
        <v>30</v>
      </c>
      <c r="N85" s="223"/>
      <c r="O85" s="84"/>
      <c r="P85" s="223">
        <f>SUM(P47:P77)</f>
        <v>10</v>
      </c>
      <c r="Q85" s="223">
        <f>SUM(Q47:Q77)</f>
        <v>2</v>
      </c>
      <c r="R85" s="223">
        <f>SUM(R47:R77)</f>
        <v>10</v>
      </c>
      <c r="S85" s="223"/>
      <c r="T85" s="223">
        <f>SUM(T47:T77)</f>
        <v>30</v>
      </c>
      <c r="U85" s="223"/>
      <c r="V85" s="84"/>
      <c r="W85" s="223">
        <f>SUM(W47:W77)</f>
        <v>9</v>
      </c>
      <c r="X85" s="223">
        <f>SUM(X47:X77)</f>
        <v>9</v>
      </c>
      <c r="Y85" s="223">
        <f>SUM(Y47:Y77)</f>
        <v>0</v>
      </c>
      <c r="Z85" s="223"/>
      <c r="AA85" s="223">
        <f>SUM(AA47:AA77)</f>
        <v>29</v>
      </c>
      <c r="AB85" s="223"/>
      <c r="AC85"/>
      <c r="AD85" s="223">
        <f>SUM(AD47:AD77)</f>
        <v>8</v>
      </c>
      <c r="AE85" s="223">
        <f>SUM(AE47:AE77)</f>
        <v>7</v>
      </c>
      <c r="AF85" s="223">
        <f>SUM(AF47:AF77)</f>
        <v>4</v>
      </c>
      <c r="AG85" s="223"/>
      <c r="AH85" s="223">
        <f>SUM(AH47:AH77)</f>
        <v>31</v>
      </c>
      <c r="AI85" s="223"/>
      <c r="AJ85" s="1"/>
      <c r="AK85" s="1"/>
      <c r="AL85" s="1"/>
      <c r="AM85" s="224" t="s">
        <v>195</v>
      </c>
      <c r="AN85" s="224">
        <f>L86+S86+Z86+AG86</f>
        <v>6</v>
      </c>
      <c r="AO85"/>
      <c r="AP85"/>
      <c r="AQ85"/>
      <c r="AR85"/>
      <c r="AS85"/>
      <c r="AT85"/>
    </row>
    <row r="86" spans="1:46" s="392" customFormat="1" ht="12.75" customHeight="1">
      <c r="A86"/>
      <c r="B86"/>
      <c r="C86"/>
      <c r="D86"/>
      <c r="E86"/>
      <c r="F86"/>
      <c r="G86"/>
      <c r="H86"/>
      <c r="I86" s="223" t="s">
        <v>740</v>
      </c>
      <c r="J86" s="225">
        <f>SUM(I85:K85)</f>
        <v>21</v>
      </c>
      <c r="K86" s="223" t="s">
        <v>195</v>
      </c>
      <c r="L86" s="223">
        <f>COUNTIF(L47:L77,"e")</f>
        <v>2</v>
      </c>
      <c r="M86" s="223" t="s">
        <v>26</v>
      </c>
      <c r="N86" s="223">
        <f>COUNTIF(L47:L77,"m")</f>
        <v>4</v>
      </c>
      <c r="O86" s="84"/>
      <c r="P86" s="223" t="s">
        <v>740</v>
      </c>
      <c r="Q86" s="225">
        <f>SUM(P85:R85)</f>
        <v>22</v>
      </c>
      <c r="R86" s="223" t="s">
        <v>195</v>
      </c>
      <c r="S86" s="223">
        <f>COUNTIF(S47:S77,"e")</f>
        <v>4</v>
      </c>
      <c r="T86" s="223" t="s">
        <v>26</v>
      </c>
      <c r="U86" s="223">
        <f>COUNTIF(S47:S77,"m")</f>
        <v>2</v>
      </c>
      <c r="V86" s="84"/>
      <c r="W86" s="223" t="s">
        <v>740</v>
      </c>
      <c r="X86" s="225">
        <f>SUM(W85:Y85)</f>
        <v>18</v>
      </c>
      <c r="Y86" s="223" t="s">
        <v>195</v>
      </c>
      <c r="Z86" s="223">
        <f>COUNTIF(Z47:Z77,"e")</f>
        <v>0</v>
      </c>
      <c r="AA86" s="223" t="s">
        <v>26</v>
      </c>
      <c r="AB86" s="223">
        <f>COUNTIF(Z47:Z77,"m")</f>
        <v>5</v>
      </c>
      <c r="AC86"/>
      <c r="AD86" s="223" t="s">
        <v>740</v>
      </c>
      <c r="AE86" s="225">
        <f>SUM(AD85:AF85)</f>
        <v>19</v>
      </c>
      <c r="AF86" s="223" t="s">
        <v>195</v>
      </c>
      <c r="AG86" s="223">
        <f>COUNTIF(AG47:AG77,"e")</f>
        <v>0</v>
      </c>
      <c r="AH86" s="223" t="s">
        <v>26</v>
      </c>
      <c r="AI86" s="223">
        <f>COUNTIF(AG47:AG77,"m")</f>
        <v>6</v>
      </c>
      <c r="AJ86" s="1"/>
      <c r="AK86" s="1"/>
      <c r="AL86" s="1"/>
      <c r="AM86" s="224" t="s">
        <v>26</v>
      </c>
      <c r="AN86" s="224">
        <f>N86+U86+AB86+AI86</f>
        <v>17</v>
      </c>
      <c r="AO86"/>
      <c r="AP86"/>
      <c r="AQ86"/>
      <c r="AR86"/>
      <c r="AS86"/>
      <c r="AT86"/>
    </row>
    <row r="87" spans="1:46" s="392" customFormat="1" ht="12.75" customHeight="1">
      <c r="A87"/>
      <c r="B87"/>
      <c r="C87"/>
      <c r="D87"/>
      <c r="E87"/>
      <c r="F87"/>
      <c r="G87"/>
      <c r="H87"/>
      <c r="I87" s="1"/>
      <c r="J87" s="1"/>
      <c r="K87" s="1"/>
      <c r="L87" s="1"/>
      <c r="M87" s="1"/>
      <c r="N87" s="1"/>
      <c r="O87" s="3"/>
      <c r="P87" s="1"/>
      <c r="Q87" s="1"/>
      <c r="R87" s="1"/>
      <c r="S87" s="1"/>
      <c r="T87" s="1"/>
      <c r="U87" s="1"/>
      <c r="V87" s="1"/>
      <c r="W87" s="1"/>
      <c r="X87" s="1"/>
      <c r="Y87" s="1"/>
      <c r="Z87" s="1"/>
      <c r="AA87" s="1"/>
      <c r="AB87" s="1"/>
      <c r="AC87" s="1"/>
      <c r="AD87" s="1"/>
      <c r="AE87" s="1"/>
      <c r="AF87" s="1"/>
      <c r="AG87" s="1"/>
      <c r="AH87" s="1"/>
      <c r="AI87" s="1"/>
      <c r="AJ87" s="3"/>
      <c r="AK87" s="1"/>
      <c r="AL87" s="1"/>
      <c r="AM87" s="224" t="s">
        <v>741</v>
      </c>
      <c r="AN87" s="224">
        <f>(SUM(I84:AJ85)-120)/4</f>
        <v>20</v>
      </c>
      <c r="AO87"/>
      <c r="AP87"/>
      <c r="AQ87"/>
      <c r="AR87"/>
      <c r="AS87"/>
      <c r="AT87"/>
    </row>
    <row r="88" spans="1:46" s="392" customFormat="1" ht="12.75" customHeight="1">
      <c r="A88"/>
      <c r="B88"/>
      <c r="C88"/>
      <c r="D88"/>
      <c r="E88"/>
      <c r="F88"/>
      <c r="G88"/>
      <c r="H88"/>
      <c r="I88"/>
      <c r="J88"/>
      <c r="K88"/>
      <c r="L88"/>
      <c r="M88"/>
      <c r="N88"/>
      <c r="O88"/>
      <c r="P88"/>
      <c r="Q88"/>
      <c r="R88"/>
      <c r="S88"/>
      <c r="T88"/>
      <c r="U88"/>
      <c r="V88"/>
      <c r="W88"/>
      <c r="X88"/>
      <c r="Y88"/>
      <c r="Z88"/>
      <c r="AA88"/>
      <c r="AB88"/>
      <c r="AC88"/>
      <c r="AE88"/>
      <c r="AF88"/>
      <c r="AG88"/>
      <c r="AH88"/>
      <c r="AI88"/>
      <c r="AJ88"/>
      <c r="AK88"/>
      <c r="AL88"/>
      <c r="AM88"/>
      <c r="AN88"/>
      <c r="AO88"/>
      <c r="AP88"/>
      <c r="AQ88"/>
      <c r="AR88"/>
      <c r="AS88"/>
      <c r="AT88"/>
    </row>
    <row r="89" spans="1:46" s="392" customFormat="1">
      <c r="A89"/>
      <c r="B89"/>
      <c r="C89"/>
      <c r="D89"/>
      <c r="E89"/>
      <c r="F89"/>
      <c r="G89"/>
      <c r="H89"/>
      <c r="I89"/>
      <c r="J89"/>
      <c r="K89"/>
      <c r="L89"/>
      <c r="M89"/>
      <c r="N89"/>
      <c r="O89"/>
      <c r="P89"/>
      <c r="Q89"/>
      <c r="R89"/>
      <c r="S89"/>
      <c r="T89"/>
      <c r="U89"/>
      <c r="V89"/>
      <c r="W89"/>
      <c r="X89"/>
      <c r="Y89"/>
      <c r="Z89"/>
      <c r="AA89"/>
      <c r="AB89"/>
      <c r="AC89"/>
      <c r="AE89"/>
      <c r="AF89"/>
      <c r="AG89"/>
      <c r="AH89"/>
      <c r="AI89"/>
      <c r="AJ89"/>
      <c r="AK89"/>
      <c r="AL89"/>
      <c r="AM89"/>
      <c r="AN89"/>
      <c r="AO89"/>
      <c r="AP89"/>
      <c r="AQ89"/>
      <c r="AR89"/>
      <c r="AS89"/>
      <c r="AT89"/>
    </row>
    <row r="90" spans="1:46" s="392" customFormat="1">
      <c r="A90"/>
      <c r="B90"/>
      <c r="C90"/>
      <c r="D90"/>
      <c r="E90"/>
      <c r="F90"/>
      <c r="G90"/>
      <c r="H90"/>
      <c r="I90"/>
      <c r="J90"/>
      <c r="K90"/>
      <c r="L90"/>
      <c r="M90"/>
      <c r="N90"/>
      <c r="O90"/>
      <c r="P90"/>
      <c r="Q90"/>
      <c r="R90"/>
      <c r="S90"/>
      <c r="T90"/>
      <c r="U90"/>
      <c r="V90"/>
      <c r="W90"/>
      <c r="X90"/>
      <c r="Y90"/>
      <c r="Z90"/>
      <c r="AA90"/>
      <c r="AB90"/>
      <c r="AC90"/>
      <c r="AE90"/>
      <c r="AF90"/>
      <c r="AG90"/>
      <c r="AH90"/>
      <c r="AI90"/>
      <c r="AJ90"/>
      <c r="AK90"/>
      <c r="AL90"/>
      <c r="AM90"/>
      <c r="AN90"/>
      <c r="AO90"/>
      <c r="AP90"/>
      <c r="AQ90"/>
      <c r="AR90"/>
      <c r="AS90"/>
      <c r="AT90"/>
    </row>
    <row r="91" spans="1:46" s="392" customFormat="1">
      <c r="A91"/>
      <c r="B91"/>
      <c r="C91"/>
      <c r="D91"/>
      <c r="E91"/>
      <c r="F91"/>
      <c r="G91"/>
      <c r="H91"/>
      <c r="I91"/>
      <c r="J91"/>
      <c r="K91"/>
      <c r="L91"/>
      <c r="M91"/>
      <c r="N91"/>
      <c r="O91"/>
      <c r="P91"/>
      <c r="Q91"/>
      <c r="R91"/>
      <c r="S91"/>
      <c r="T91"/>
      <c r="U91"/>
      <c r="V91"/>
      <c r="W91"/>
      <c r="X91"/>
      <c r="Y91"/>
      <c r="Z91"/>
      <c r="AA91"/>
      <c r="AB91"/>
      <c r="AC91"/>
      <c r="AE91"/>
      <c r="AF91"/>
      <c r="AG91"/>
      <c r="AH91"/>
      <c r="AI91"/>
      <c r="AJ91"/>
      <c r="AK91"/>
      <c r="AL91"/>
      <c r="AM91"/>
      <c r="AN91"/>
      <c r="AO91"/>
      <c r="AP91"/>
      <c r="AQ91"/>
      <c r="AR91"/>
      <c r="AS91"/>
      <c r="AT91"/>
    </row>
    <row r="92" spans="1:46" s="392" customFormat="1">
      <c r="A92"/>
      <c r="B92"/>
      <c r="C92"/>
      <c r="D92"/>
      <c r="E92"/>
      <c r="F92"/>
      <c r="G92"/>
      <c r="H92"/>
      <c r="I92"/>
      <c r="J92"/>
      <c r="K92"/>
      <c r="L92"/>
      <c r="M92"/>
      <c r="N92"/>
      <c r="O92"/>
      <c r="P92"/>
      <c r="Q92"/>
      <c r="R92"/>
      <c r="S92"/>
      <c r="T92"/>
      <c r="U92"/>
      <c r="V92"/>
      <c r="W92"/>
      <c r="X92"/>
      <c r="Y92"/>
      <c r="Z92"/>
      <c r="AA92"/>
      <c r="AB92"/>
      <c r="AC92"/>
      <c r="AE92"/>
      <c r="AF92"/>
      <c r="AG92"/>
      <c r="AH92"/>
      <c r="AI92"/>
      <c r="AJ92"/>
      <c r="AK92"/>
      <c r="AL92"/>
      <c r="AM92"/>
      <c r="AN92"/>
      <c r="AO92"/>
      <c r="AP92"/>
      <c r="AQ92"/>
      <c r="AR92"/>
      <c r="AS92"/>
      <c r="AT92"/>
    </row>
    <row r="93" spans="1:46" s="392" customFormat="1">
      <c r="A93"/>
      <c r="B93"/>
      <c r="C93"/>
      <c r="D93"/>
      <c r="E93"/>
      <c r="F93"/>
      <c r="G93"/>
      <c r="H93"/>
      <c r="I93"/>
      <c r="J93"/>
      <c r="K93"/>
      <c r="L93"/>
      <c r="M93"/>
      <c r="N93"/>
      <c r="O93"/>
      <c r="P93"/>
      <c r="Q93"/>
      <c r="R93"/>
      <c r="S93"/>
      <c r="T93"/>
      <c r="U93"/>
      <c r="V93"/>
      <c r="W93"/>
      <c r="X93"/>
      <c r="Y93"/>
      <c r="Z93"/>
      <c r="AA93"/>
      <c r="AB93"/>
      <c r="AC93"/>
      <c r="AE93"/>
      <c r="AF93"/>
      <c r="AG93"/>
      <c r="AH93"/>
      <c r="AI93"/>
      <c r="AJ93"/>
      <c r="AK93"/>
      <c r="AL93"/>
      <c r="AM93"/>
      <c r="AN93"/>
      <c r="AO93"/>
      <c r="AP93"/>
      <c r="AQ93"/>
      <c r="AR93"/>
      <c r="AS93"/>
      <c r="AT93"/>
    </row>
    <row r="94" spans="1:46" s="392" customFormat="1">
      <c r="A94"/>
      <c r="B94"/>
      <c r="C94"/>
      <c r="D94"/>
      <c r="E94"/>
      <c r="F94"/>
      <c r="G94"/>
      <c r="H94"/>
      <c r="I94"/>
      <c r="J94"/>
      <c r="K94"/>
      <c r="L94"/>
      <c r="M94"/>
      <c r="N94"/>
      <c r="O94"/>
      <c r="P94"/>
      <c r="Q94"/>
      <c r="R94"/>
      <c r="S94"/>
      <c r="T94"/>
      <c r="U94"/>
      <c r="V94"/>
      <c r="W94"/>
      <c r="X94"/>
      <c r="Y94"/>
      <c r="Z94"/>
      <c r="AA94"/>
      <c r="AB94"/>
      <c r="AC94"/>
      <c r="AE94"/>
      <c r="AF94"/>
      <c r="AG94"/>
      <c r="AH94"/>
      <c r="AI94"/>
      <c r="AJ94"/>
      <c r="AK94"/>
      <c r="AL94"/>
      <c r="AM94"/>
      <c r="AN94"/>
      <c r="AO94"/>
      <c r="AP94"/>
      <c r="AQ94"/>
      <c r="AR94"/>
      <c r="AS94"/>
      <c r="AT94"/>
    </row>
    <row r="95" spans="1:46" s="392" customFormat="1">
      <c r="A95"/>
      <c r="B95"/>
      <c r="C95"/>
      <c r="D95"/>
      <c r="E95"/>
      <c r="F95"/>
      <c r="G95"/>
      <c r="H95"/>
      <c r="I95"/>
      <c r="J95"/>
      <c r="K95"/>
      <c r="L95"/>
      <c r="M95"/>
      <c r="N95"/>
      <c r="O95"/>
      <c r="P95"/>
      <c r="Q95"/>
      <c r="R95"/>
      <c r="S95"/>
      <c r="T95"/>
      <c r="U95"/>
      <c r="V95"/>
      <c r="W95"/>
      <c r="X95"/>
      <c r="Y95"/>
      <c r="Z95"/>
      <c r="AA95"/>
      <c r="AB95"/>
      <c r="AC95"/>
      <c r="AE95"/>
      <c r="AF95"/>
      <c r="AG95"/>
      <c r="AH95"/>
      <c r="AI95"/>
      <c r="AJ95"/>
      <c r="AK95"/>
      <c r="AL95"/>
      <c r="AM95"/>
      <c r="AN95"/>
      <c r="AO95"/>
      <c r="AP95"/>
      <c r="AQ95"/>
      <c r="AR95"/>
      <c r="AS95"/>
      <c r="AT95"/>
    </row>
    <row r="96" spans="1:46" s="392" customFormat="1">
      <c r="A96"/>
      <c r="B96"/>
      <c r="C96"/>
      <c r="D96"/>
      <c r="E96"/>
      <c r="F96"/>
      <c r="G96"/>
      <c r="H96"/>
      <c r="I96"/>
      <c r="J96"/>
      <c r="K96"/>
      <c r="L96"/>
      <c r="M96"/>
      <c r="N96"/>
      <c r="O96"/>
      <c r="P96"/>
      <c r="Q96"/>
      <c r="R96"/>
      <c r="S96"/>
      <c r="T96"/>
      <c r="U96"/>
      <c r="V96"/>
      <c r="W96"/>
      <c r="X96"/>
      <c r="Y96"/>
      <c r="Z96"/>
      <c r="AA96"/>
      <c r="AB96"/>
      <c r="AC96"/>
      <c r="AE96"/>
      <c r="AF96"/>
      <c r="AG96"/>
      <c r="AH96"/>
      <c r="AI96"/>
      <c r="AJ96"/>
      <c r="AK96"/>
      <c r="AL96"/>
      <c r="AM96"/>
      <c r="AN96"/>
      <c r="AO96"/>
      <c r="AP96"/>
      <c r="AQ96"/>
      <c r="AR96"/>
      <c r="AS96"/>
      <c r="AT96"/>
    </row>
    <row r="97" spans="1:46" s="392" customFormat="1">
      <c r="A97"/>
      <c r="B97"/>
      <c r="C97"/>
      <c r="D97"/>
      <c r="E97"/>
      <c r="F97"/>
      <c r="G97"/>
      <c r="H97"/>
      <c r="I97"/>
      <c r="J97"/>
      <c r="K97"/>
      <c r="L97"/>
      <c r="M97"/>
      <c r="N97"/>
      <c r="O97"/>
      <c r="P97"/>
      <c r="Q97"/>
      <c r="R97"/>
      <c r="S97"/>
      <c r="T97"/>
      <c r="U97"/>
      <c r="V97"/>
      <c r="W97"/>
      <c r="X97"/>
      <c r="Y97"/>
      <c r="Z97"/>
      <c r="AA97"/>
      <c r="AB97"/>
      <c r="AC97"/>
      <c r="AE97"/>
      <c r="AF97"/>
      <c r="AG97"/>
      <c r="AH97"/>
      <c r="AI97"/>
      <c r="AJ97"/>
      <c r="AK97"/>
      <c r="AL97"/>
      <c r="AM97"/>
      <c r="AN97"/>
      <c r="AO97"/>
      <c r="AP97"/>
      <c r="AQ97"/>
      <c r="AR97"/>
      <c r="AS97"/>
      <c r="AT97"/>
    </row>
    <row r="98" spans="1:46" s="392" customFormat="1">
      <c r="A98"/>
      <c r="B98"/>
      <c r="C98"/>
      <c r="D98"/>
      <c r="E98"/>
      <c r="F98"/>
      <c r="G98"/>
      <c r="H98"/>
      <c r="I98"/>
      <c r="J98"/>
      <c r="K98"/>
      <c r="L98"/>
      <c r="M98"/>
      <c r="N98"/>
      <c r="O98"/>
      <c r="P98"/>
      <c r="Q98"/>
      <c r="R98"/>
      <c r="S98"/>
      <c r="T98"/>
      <c r="U98"/>
      <c r="V98"/>
      <c r="W98"/>
      <c r="X98"/>
      <c r="Y98"/>
      <c r="Z98"/>
      <c r="AA98"/>
      <c r="AB98"/>
      <c r="AC98"/>
      <c r="AE98"/>
      <c r="AF98"/>
      <c r="AG98"/>
      <c r="AH98"/>
      <c r="AI98"/>
      <c r="AJ98"/>
      <c r="AK98"/>
      <c r="AL98"/>
      <c r="AM98"/>
      <c r="AN98"/>
      <c r="AO98"/>
      <c r="AP98"/>
      <c r="AQ98"/>
      <c r="AR98"/>
      <c r="AS98"/>
      <c r="AT98"/>
    </row>
  </sheetData>
  <mergeCells count="8">
    <mergeCell ref="AD46:AJ46"/>
    <mergeCell ref="B2:H2"/>
    <mergeCell ref="I2:O2"/>
    <mergeCell ref="P2:V2"/>
    <mergeCell ref="W2:AC2"/>
    <mergeCell ref="I46:O46"/>
    <mergeCell ref="P46:V46"/>
    <mergeCell ref="W46:AC46"/>
  </mergeCells>
  <conditionalFormatting sqref="AE11">
    <cfRule type="expression" dxfId="2336" priority="1">
      <formula>#REF!="ÖP"</formula>
    </cfRule>
    <cfRule type="expression" dxfId="2335" priority="2">
      <formula>#REF!="SP"</formula>
    </cfRule>
    <cfRule type="expression" dxfId="2334" priority="3">
      <formula>#REF!="SZV"</formula>
    </cfRule>
    <cfRule type="expression" dxfId="2333" priority="4">
      <formula>#REF!="GH"</formula>
    </cfRule>
    <cfRule type="expression" dxfId="2332" priority="5">
      <formula>#REF!="SZT"</formula>
    </cfRule>
    <cfRule type="expression" dxfId="2331" priority="6">
      <formula>#REF!="AI"</formula>
    </cfRule>
  </conditionalFormatting>
  <pageMargins left="0.7" right="0.7" top="0.75" bottom="0.75" header="0.3" footer="0.3"/>
  <pageSetup paperSize="9" scale="48" orientation="landscape"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Munkalapok</vt:lpstr>
      </vt:variant>
      <vt:variant>
        <vt:i4>12</vt:i4>
      </vt:variant>
      <vt:variant>
        <vt:lpstr>Névvel ellátott tartományok</vt:lpstr>
      </vt:variant>
      <vt:variant>
        <vt:i4>2</vt:i4>
      </vt:variant>
    </vt:vector>
  </HeadingPairs>
  <TitlesOfParts>
    <vt:vector size="14" baseType="lpstr">
      <vt:lpstr>Útmutató</vt:lpstr>
      <vt:lpstr>MSc</vt:lpstr>
      <vt:lpstr>tanulási eredmények szótár</vt:lpstr>
      <vt:lpstr>SDG kódok</vt:lpstr>
      <vt:lpstr>KKK_avce_msc</vt:lpstr>
      <vt:lpstr>KKK_jarmu_msc</vt:lpstr>
      <vt:lpstr>KKK_kozl_msc</vt:lpstr>
      <vt:lpstr>KKK_log_msc</vt:lpstr>
      <vt:lpstr>AVCE_0321</vt:lpstr>
      <vt:lpstr>Jmu_0324</vt:lpstr>
      <vt:lpstr>Kozl_0227</vt:lpstr>
      <vt:lpstr>Log_0207</vt:lpstr>
      <vt:lpstr>KKK_log_msc!_Hlk138686310</vt:lpstr>
      <vt:lpstr>Jmu_0324!Nyomtatási_terület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Győri Márk</dc:creator>
  <cp:lastModifiedBy>Mészáros Ferenc</cp:lastModifiedBy>
  <dcterms:created xsi:type="dcterms:W3CDTF">2018-11-05T08:48:30Z</dcterms:created>
  <dcterms:modified xsi:type="dcterms:W3CDTF">2025-07-07T06:47:08Z</dcterms:modified>
</cp:coreProperties>
</file>